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xl/ctrlProps/ctrlProp1.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defaultThemeVersion="124226"/>
  <mc:AlternateContent xmlns:mc="http://schemas.openxmlformats.org/markup-compatibility/2006">
    <mc:Choice Requires="x15">
      <x15ac:absPath xmlns:x15ac="http://schemas.microsoft.com/office/spreadsheetml/2010/11/ac" url="G:\Procurement\Enterprise IT Sourcing\Paper&amp;Printing\Class 3\Book Publications\2015 Contract\VendorNet\"/>
    </mc:Choice>
  </mc:AlternateContent>
  <xr:revisionPtr revIDLastSave="0" documentId="13_ncr:1_{9C6BE6C4-AC65-48E0-858E-09B61C6CD69B}" xr6:coauthVersionLast="28" xr6:coauthVersionMax="28" xr10:uidLastSave="{00000000-0000-0000-0000-000000000000}"/>
  <bookViews>
    <workbookView xWindow="0" yWindow="75" windowWidth="12480" windowHeight="11445" tabRatio="692" xr2:uid="{00000000-000D-0000-FFFF-FFFF00000000}"/>
  </bookViews>
  <sheets>
    <sheet name="Booklet" sheetId="3" r:id="rId1"/>
    <sheet name="HWPaperPriceChart" sheetId="23" state="hidden" r:id="rId2"/>
    <sheet name="AdditionalCharges" sheetId="28" state="hidden" r:id="rId3"/>
    <sheet name="StitchBind" sheetId="27" state="hidden" r:id="rId4"/>
    <sheet name="LKPProof" sheetId="26" state="hidden" r:id="rId5"/>
    <sheet name="LKPSetupRun" sheetId="25" state="hidden" r:id="rId6"/>
    <sheet name="LKPExact" sheetId="24" state="hidden" r:id="rId7"/>
    <sheet name="LKPCurrentCopy" sheetId="4" state="hidden" r:id="rId8"/>
    <sheet name="LKPEnteredBy" sheetId="6" state="hidden" r:id="rId9"/>
    <sheet name="LKPTypeOfPub" sheetId="7" state="hidden" r:id="rId10"/>
    <sheet name="LKPAgency" sheetId="8" state="hidden" r:id="rId11"/>
    <sheet name="LKPContract" sheetId="9" state="hidden" r:id="rId12"/>
    <sheet name="LKPPaperSupplier" sheetId="14" state="hidden" r:id="rId13"/>
    <sheet name="PaperCalculator" sheetId="29" r:id="rId14"/>
  </sheets>
  <calcPr calcId="171027"/>
</workbook>
</file>

<file path=xl/calcChain.xml><?xml version="1.0" encoding="utf-8"?>
<calcChain xmlns="http://schemas.openxmlformats.org/spreadsheetml/2006/main">
  <c r="BP25" i="3" l="1"/>
  <c r="DI25" i="3"/>
  <c r="DG58" i="3" l="1"/>
  <c r="DI54" i="3"/>
  <c r="DI53" i="3"/>
  <c r="DI52" i="3"/>
  <c r="DI51" i="3"/>
  <c r="DI50" i="3"/>
  <c r="DI49" i="3"/>
  <c r="DI48" i="3"/>
  <c r="DI47" i="3"/>
  <c r="DI46" i="3"/>
  <c r="DI45" i="3"/>
  <c r="DI44" i="3"/>
  <c r="DI43" i="3"/>
  <c r="DI42" i="3"/>
  <c r="DI41" i="3"/>
  <c r="DI40" i="3"/>
  <c r="DI39" i="3"/>
  <c r="DI38" i="3"/>
  <c r="DI37" i="3"/>
  <c r="DI36" i="3"/>
  <c r="DI35" i="3"/>
  <c r="DI34" i="3"/>
  <c r="DI33" i="3"/>
  <c r="DI32" i="3"/>
  <c r="DI31" i="3"/>
  <c r="DI30" i="3"/>
  <c r="DI29" i="3"/>
  <c r="DI28" i="3"/>
  <c r="DI27" i="3"/>
  <c r="BP54" i="3"/>
  <c r="BP47" i="3"/>
  <c r="BP46" i="3"/>
  <c r="BP45" i="3"/>
  <c r="BP44" i="3"/>
  <c r="BP43" i="3"/>
  <c r="BP42" i="3"/>
  <c r="BP41" i="3"/>
  <c r="BP40" i="3"/>
  <c r="BP39" i="3"/>
  <c r="BP38" i="3"/>
  <c r="BP37" i="3"/>
  <c r="BP36" i="3"/>
  <c r="BP35" i="3"/>
  <c r="BP34" i="3"/>
  <c r="BP33" i="3"/>
  <c r="BP32" i="3"/>
  <c r="BP31" i="3"/>
  <c r="BP30" i="3"/>
  <c r="BP29" i="3"/>
  <c r="BP28" i="3"/>
  <c r="BP27" i="3"/>
  <c r="DA23" i="3"/>
  <c r="DA22" i="3"/>
  <c r="DA21" i="3"/>
  <c r="CO23" i="3"/>
  <c r="CO22" i="3"/>
  <c r="CO21" i="3"/>
  <c r="CI23" i="3"/>
  <c r="CI22" i="3"/>
  <c r="CI21" i="3"/>
  <c r="BL23" i="3"/>
  <c r="BL22" i="3"/>
  <c r="BL21" i="3"/>
  <c r="BH23" i="3"/>
  <c r="BH22" i="3"/>
  <c r="BH21" i="3"/>
  <c r="BB23" i="3"/>
  <c r="BB22" i="3"/>
  <c r="BB21" i="3"/>
  <c r="AT23" i="3"/>
  <c r="AT22" i="3"/>
  <c r="AT21" i="3"/>
  <c r="AH23" i="3"/>
  <c r="AH22" i="3"/>
  <c r="AH21" i="3"/>
  <c r="AE23" i="3"/>
  <c r="AE22" i="3"/>
  <c r="AE21" i="3"/>
  <c r="T23" i="3"/>
  <c r="P23" i="3"/>
  <c r="T22" i="3"/>
  <c r="P22" i="3"/>
  <c r="T21" i="3"/>
  <c r="P21" i="3"/>
  <c r="A16" i="3"/>
  <c r="J11" i="3"/>
  <c r="J5" i="29" s="1"/>
  <c r="CN69" i="3"/>
  <c r="CN68" i="3"/>
  <c r="CN67" i="3"/>
  <c r="CN66" i="3"/>
  <c r="AI11" i="3"/>
  <c r="AI5" i="29" s="1"/>
  <c r="AU29" i="29"/>
  <c r="W24" i="3" s="1"/>
  <c r="AU20" i="29"/>
  <c r="L24" i="3" s="1"/>
  <c r="DC34" i="29"/>
  <c r="DC25" i="29"/>
  <c r="DC16" i="29"/>
  <c r="DG36" i="29"/>
  <c r="DG35" i="29"/>
  <c r="DG20" i="29"/>
  <c r="DG29" i="29"/>
  <c r="AO11" i="29"/>
  <c r="AO9" i="29"/>
  <c r="DP12" i="29"/>
  <c r="DP11" i="29"/>
  <c r="DP10" i="29"/>
  <c r="CE11" i="29"/>
  <c r="CE10" i="29"/>
  <c r="BR12" i="29"/>
  <c r="BR11" i="29"/>
  <c r="BR10" i="29"/>
  <c r="BF11" i="29"/>
  <c r="AT11" i="29"/>
  <c r="DM8" i="29"/>
  <c r="DM7" i="29"/>
  <c r="DG8" i="29"/>
  <c r="DG7" i="29"/>
  <c r="DA8" i="29"/>
  <c r="DA7" i="29"/>
  <c r="CU8" i="29"/>
  <c r="CU7" i="29"/>
  <c r="CM8" i="29"/>
  <c r="CM7" i="29"/>
  <c r="CE8" i="29"/>
  <c r="CE7" i="29"/>
  <c r="CA8" i="29"/>
  <c r="CA7" i="29"/>
  <c r="BV8" i="29"/>
  <c r="BV7" i="29"/>
  <c r="AS8" i="29"/>
  <c r="AK8" i="29"/>
  <c r="AA8" i="29"/>
  <c r="W8" i="29"/>
  <c r="W7" i="29"/>
  <c r="A7" i="29"/>
  <c r="U36" i="29" s="1"/>
  <c r="AQ36" i="29" s="1"/>
  <c r="DI23" i="3" s="1"/>
  <c r="DD57" i="3"/>
  <c r="DD5" i="29"/>
  <c r="CU23" i="3" l="1"/>
  <c r="DG39" i="29"/>
  <c r="A5" i="29"/>
  <c r="AP5" i="29"/>
  <c r="CE5" i="29"/>
  <c r="DA4" i="29"/>
  <c r="CT3" i="29"/>
  <c r="CF2" i="29"/>
  <c r="BG2" i="29"/>
  <c r="O2" i="29"/>
  <c r="D2" i="29"/>
  <c r="A2" i="29"/>
  <c r="A10" i="29" l="1"/>
  <c r="N11" i="29"/>
  <c r="N12" i="29"/>
  <c r="AO29" i="29" l="1"/>
  <c r="A29" i="29" s="1"/>
  <c r="AO20" i="29"/>
  <c r="A20" i="29" s="1"/>
  <c r="C87" i="28"/>
  <c r="B89" i="28"/>
  <c r="B88" i="28"/>
  <c r="A89" i="28"/>
  <c r="A88" i="28"/>
  <c r="W20" i="29" l="1"/>
  <c r="CU21" i="3"/>
  <c r="W29" i="29"/>
  <c r="CU22" i="3"/>
  <c r="C2" i="27"/>
  <c r="DI22" i="3" l="1"/>
  <c r="DG28" i="29"/>
  <c r="DI21" i="3"/>
  <c r="DG19" i="29"/>
  <c r="BB48" i="3"/>
  <c r="BP48" i="3" s="1"/>
  <c r="F57" i="23"/>
  <c r="F56" i="23"/>
  <c r="F55" i="23"/>
  <c r="C57" i="23"/>
  <c r="C56" i="23"/>
  <c r="C55" i="23"/>
  <c r="BB52" i="3"/>
  <c r="BP52" i="3" s="1"/>
  <c r="BB51" i="3"/>
  <c r="BP51" i="3" s="1"/>
  <c r="BB50" i="3"/>
  <c r="BP50" i="3" s="1"/>
  <c r="DG38" i="29" l="1"/>
  <c r="DG40" i="29" s="1"/>
  <c r="CW61" i="3" s="1"/>
  <c r="CW56" i="3"/>
  <c r="BP127" i="23"/>
  <c r="BO127" i="23"/>
  <c r="BP126" i="23"/>
  <c r="BO126" i="23"/>
  <c r="BP125" i="23"/>
  <c r="BO125" i="23"/>
  <c r="BP124" i="23"/>
  <c r="BO124" i="23"/>
  <c r="BP123" i="23"/>
  <c r="BO123" i="23"/>
  <c r="BP122" i="23"/>
  <c r="BO122" i="23"/>
  <c r="BP121" i="23"/>
  <c r="BO121" i="23"/>
  <c r="BP120" i="23"/>
  <c r="BO120" i="23"/>
  <c r="BT119" i="23"/>
  <c r="BS119" i="23"/>
  <c r="BR119" i="23"/>
  <c r="BQ119" i="23"/>
  <c r="BP113" i="23"/>
  <c r="BO113" i="23"/>
  <c r="BP112" i="23"/>
  <c r="BO112" i="23"/>
  <c r="BP111" i="23"/>
  <c r="BO111" i="23"/>
  <c r="BP110" i="23"/>
  <c r="BO110" i="23"/>
  <c r="BP109" i="23"/>
  <c r="BO109" i="23"/>
  <c r="BP108" i="23"/>
  <c r="BO108" i="23"/>
  <c r="BP107" i="23"/>
  <c r="BO107" i="23"/>
  <c r="BP106" i="23"/>
  <c r="BO106" i="23"/>
  <c r="BT105" i="23"/>
  <c r="BS105" i="23"/>
  <c r="BR105" i="23"/>
  <c r="BQ105" i="23"/>
  <c r="BP99" i="23"/>
  <c r="BO99" i="23"/>
  <c r="BP98" i="23"/>
  <c r="BO98" i="23"/>
  <c r="BP97" i="23"/>
  <c r="BO97" i="23"/>
  <c r="BP96" i="23"/>
  <c r="BO96" i="23"/>
  <c r="BP95" i="23"/>
  <c r="BO95" i="23"/>
  <c r="BP94" i="23"/>
  <c r="BO94" i="23"/>
  <c r="BP93" i="23"/>
  <c r="BO93" i="23"/>
  <c r="BP92" i="23"/>
  <c r="BO92" i="23"/>
  <c r="BT91" i="23"/>
  <c r="BS91" i="23"/>
  <c r="BR91" i="23"/>
  <c r="BQ91" i="23"/>
  <c r="BP86" i="23"/>
  <c r="BO86" i="23"/>
  <c r="BP85" i="23"/>
  <c r="BO85" i="23"/>
  <c r="BP84" i="23"/>
  <c r="BO84" i="23"/>
  <c r="BP83" i="23"/>
  <c r="BO83" i="23"/>
  <c r="BP82" i="23"/>
  <c r="BO82" i="23"/>
  <c r="BP81" i="23"/>
  <c r="BO81" i="23"/>
  <c r="BP80" i="23"/>
  <c r="BO80" i="23"/>
  <c r="BP79" i="23"/>
  <c r="BO79" i="23"/>
  <c r="BT78" i="23"/>
  <c r="BS78" i="23"/>
  <c r="BR78" i="23"/>
  <c r="BQ78" i="23"/>
  <c r="BP72" i="23"/>
  <c r="BO72" i="23"/>
  <c r="BP71" i="23"/>
  <c r="BO71" i="23"/>
  <c r="BP70" i="23"/>
  <c r="BO70" i="23"/>
  <c r="BP69" i="23"/>
  <c r="BO69" i="23"/>
  <c r="BP68" i="23"/>
  <c r="BO68" i="23"/>
  <c r="BP67" i="23"/>
  <c r="BO67" i="23"/>
  <c r="BP66" i="23"/>
  <c r="BO66" i="23"/>
  <c r="BP65" i="23"/>
  <c r="BO65" i="23"/>
  <c r="BT64" i="23"/>
  <c r="BS64" i="23"/>
  <c r="BR64" i="23"/>
  <c r="BQ64" i="23"/>
  <c r="BP57" i="23"/>
  <c r="BO57" i="23"/>
  <c r="BP56" i="23"/>
  <c r="BO56" i="23"/>
  <c r="BP55" i="23"/>
  <c r="BO55" i="23"/>
  <c r="BP54" i="23"/>
  <c r="BO54" i="23"/>
  <c r="BP53" i="23"/>
  <c r="BO53" i="23"/>
  <c r="BP52" i="23"/>
  <c r="BO52" i="23"/>
  <c r="BP51" i="23"/>
  <c r="BO51" i="23"/>
  <c r="BP50" i="23"/>
  <c r="BO50" i="23"/>
  <c r="BT49" i="23"/>
  <c r="BS49" i="23"/>
  <c r="BR49" i="23"/>
  <c r="BQ49" i="23"/>
  <c r="BP43" i="23"/>
  <c r="BO43" i="23"/>
  <c r="BP42" i="23"/>
  <c r="BO42" i="23"/>
  <c r="BP41" i="23"/>
  <c r="BO41" i="23"/>
  <c r="BP40" i="23"/>
  <c r="BO40" i="23"/>
  <c r="BP39" i="23"/>
  <c r="BO39" i="23"/>
  <c r="BP38" i="23"/>
  <c r="BO38" i="23"/>
  <c r="BP37" i="23"/>
  <c r="BO37" i="23"/>
  <c r="BP36" i="23"/>
  <c r="BO36" i="23"/>
  <c r="BT35" i="23"/>
  <c r="BS35" i="23"/>
  <c r="BR35" i="23"/>
  <c r="BQ35" i="23"/>
  <c r="DK57" i="3" l="1"/>
  <c r="CW64" i="3" s="1"/>
  <c r="BU120" i="23"/>
  <c r="BU53" i="23"/>
  <c r="BU65" i="23"/>
  <c r="BU109" i="23"/>
  <c r="BU111" i="23"/>
  <c r="BU124" i="23"/>
  <c r="BU57" i="23"/>
  <c r="BU37" i="23"/>
  <c r="BU113" i="23"/>
  <c r="BU51" i="23"/>
  <c r="BU69" i="23"/>
  <c r="BU80" i="23"/>
  <c r="BU55" i="23"/>
  <c r="BU52" i="23"/>
  <c r="BU68" i="23"/>
  <c r="BU83" i="23"/>
  <c r="BU97" i="23"/>
  <c r="BU112" i="23"/>
  <c r="BU39" i="23"/>
  <c r="BU43" i="23"/>
  <c r="BU54" i="23"/>
  <c r="BU67" i="23"/>
  <c r="BU72" i="23"/>
  <c r="BU82" i="23"/>
  <c r="BU86" i="23"/>
  <c r="BU95" i="23"/>
  <c r="BU99" i="23"/>
  <c r="BU110" i="23"/>
  <c r="BU107" i="23"/>
  <c r="BU121" i="23"/>
  <c r="BU122" i="23"/>
  <c r="BU126" i="23"/>
  <c r="BU71" i="23"/>
  <c r="BU41" i="23"/>
  <c r="BU36" i="23"/>
  <c r="BU40" i="23"/>
  <c r="BU42" i="23"/>
  <c r="BU66" i="23"/>
  <c r="BU84" i="23"/>
  <c r="BU79" i="23"/>
  <c r="BU81" i="23"/>
  <c r="BU85" i="23"/>
  <c r="BU94" i="23"/>
  <c r="BU98" i="23"/>
  <c r="BU108" i="23"/>
  <c r="BU123" i="23"/>
  <c r="BU125" i="23"/>
  <c r="BU127" i="23"/>
  <c r="BU50" i="23"/>
  <c r="BU56" i="23"/>
  <c r="BU70" i="23"/>
  <c r="BU92" i="23"/>
  <c r="BU96" i="23"/>
  <c r="BU106" i="23"/>
  <c r="BU93" i="23"/>
  <c r="BU38" i="23"/>
  <c r="BP29" i="23"/>
  <c r="BO29" i="23"/>
  <c r="BP28" i="23"/>
  <c r="BO28" i="23"/>
  <c r="BP27" i="23"/>
  <c r="BO27" i="23"/>
  <c r="BP26" i="23"/>
  <c r="BO26" i="23"/>
  <c r="BP25" i="23"/>
  <c r="BO25" i="23"/>
  <c r="BP24" i="23"/>
  <c r="BO24" i="23"/>
  <c r="BP23" i="23"/>
  <c r="BO23" i="23"/>
  <c r="BP22" i="23"/>
  <c r="BO22" i="23"/>
  <c r="BT21" i="23"/>
  <c r="BS21" i="23"/>
  <c r="BR21" i="23"/>
  <c r="BQ21" i="23"/>
  <c r="BP15" i="23"/>
  <c r="BO15" i="23"/>
  <c r="BP14" i="23"/>
  <c r="BO14" i="23"/>
  <c r="BP13" i="23"/>
  <c r="BO13" i="23"/>
  <c r="BP12" i="23"/>
  <c r="BO12" i="23"/>
  <c r="BP11" i="23"/>
  <c r="BO11" i="23"/>
  <c r="BP10" i="23"/>
  <c r="BO10" i="23"/>
  <c r="BP9" i="23"/>
  <c r="BO9" i="23"/>
  <c r="BP8" i="23"/>
  <c r="BO8" i="23"/>
  <c r="BT7" i="23"/>
  <c r="BS7" i="23"/>
  <c r="BR7" i="23"/>
  <c r="BQ7" i="23"/>
  <c r="BC5" i="23"/>
  <c r="BA29" i="23"/>
  <c r="BA30" i="23"/>
  <c r="BA31" i="23"/>
  <c r="BA32" i="23"/>
  <c r="BA28" i="23"/>
  <c r="BA24" i="23"/>
  <c r="BA25" i="23"/>
  <c r="BA26" i="23"/>
  <c r="BC26" i="23" s="1"/>
  <c r="BA27" i="23"/>
  <c r="BA23" i="23"/>
  <c r="BA20" i="23"/>
  <c r="BA21" i="23"/>
  <c r="BA22" i="23"/>
  <c r="BA19" i="23"/>
  <c r="BA16" i="23"/>
  <c r="BA17" i="23"/>
  <c r="BA18" i="23"/>
  <c r="BA15" i="23"/>
  <c r="BA12" i="23"/>
  <c r="BA13" i="23"/>
  <c r="BA14" i="23"/>
  <c r="BA11" i="23"/>
  <c r="BA8" i="23"/>
  <c r="BA9" i="23"/>
  <c r="BA10" i="23"/>
  <c r="BA7" i="23"/>
  <c r="BB29" i="23"/>
  <c r="BB30" i="23"/>
  <c r="BB31" i="23"/>
  <c r="BB32" i="23"/>
  <c r="BB28" i="23"/>
  <c r="BB24" i="23"/>
  <c r="BB25" i="23"/>
  <c r="BB26" i="23"/>
  <c r="BB27" i="23"/>
  <c r="BB23" i="23"/>
  <c r="BC23" i="23" s="1"/>
  <c r="BB20" i="23"/>
  <c r="BB21" i="23"/>
  <c r="BB22" i="23"/>
  <c r="BB19" i="23"/>
  <c r="BC19" i="23" s="1"/>
  <c r="BB16" i="23"/>
  <c r="BB17" i="23"/>
  <c r="BB18" i="23"/>
  <c r="BB15" i="23"/>
  <c r="BB12" i="23"/>
  <c r="BB13" i="23"/>
  <c r="BB14" i="23"/>
  <c r="BB11" i="23"/>
  <c r="BB8" i="23"/>
  <c r="BB9" i="23"/>
  <c r="BB10" i="23"/>
  <c r="BB7" i="23"/>
  <c r="BC7" i="23" s="1"/>
  <c r="AZ32" i="23"/>
  <c r="AZ31" i="23"/>
  <c r="AZ30" i="23"/>
  <c r="AZ29" i="23"/>
  <c r="BC29" i="23" s="1"/>
  <c r="AZ28" i="23"/>
  <c r="AZ27" i="23"/>
  <c r="AZ26" i="23"/>
  <c r="AZ25" i="23"/>
  <c r="AZ24" i="23"/>
  <c r="AZ23" i="23"/>
  <c r="AZ22" i="23"/>
  <c r="AZ21" i="23"/>
  <c r="AZ20" i="23"/>
  <c r="AZ19" i="23"/>
  <c r="AZ18" i="23"/>
  <c r="AZ17" i="23"/>
  <c r="AZ16" i="23"/>
  <c r="AZ15" i="23"/>
  <c r="AZ14" i="23"/>
  <c r="AZ13" i="23"/>
  <c r="AZ12" i="23"/>
  <c r="AZ11" i="23"/>
  <c r="AZ10" i="23"/>
  <c r="AZ9" i="23"/>
  <c r="AZ8" i="23"/>
  <c r="AZ7" i="23"/>
  <c r="BC28" i="23" l="1"/>
  <c r="BC32" i="23"/>
  <c r="BC31" i="23"/>
  <c r="BC10" i="23"/>
  <c r="BC14" i="23"/>
  <c r="BC18" i="23"/>
  <c r="BC22" i="23"/>
  <c r="BC27" i="23"/>
  <c r="BC30" i="23"/>
  <c r="BC11" i="23"/>
  <c r="BC15" i="23"/>
  <c r="BC9" i="23"/>
  <c r="BC13" i="23"/>
  <c r="BC21" i="23"/>
  <c r="BC8" i="23"/>
  <c r="BC12" i="23"/>
  <c r="BC16" i="23"/>
  <c r="BC25" i="23"/>
  <c r="BC24" i="23"/>
  <c r="BC17" i="23"/>
  <c r="BC20" i="23"/>
  <c r="BO103" i="23"/>
  <c r="BO33" i="23"/>
  <c r="BO47" i="23"/>
  <c r="BO76" i="23"/>
  <c r="BO62" i="23"/>
  <c r="BO117" i="23"/>
  <c r="BO89" i="23"/>
  <c r="BU12" i="23"/>
  <c r="BU24" i="23"/>
  <c r="BU10" i="23"/>
  <c r="BU27" i="23"/>
  <c r="BU22" i="23"/>
  <c r="BU26" i="23"/>
  <c r="BU11" i="23"/>
  <c r="BU15" i="23"/>
  <c r="BU25" i="23"/>
  <c r="BU29" i="23"/>
  <c r="BU14" i="23"/>
  <c r="BU8" i="23"/>
  <c r="BU13" i="23"/>
  <c r="BU28" i="23"/>
  <c r="BU9" i="23"/>
  <c r="BU23" i="23"/>
  <c r="BI32" i="23"/>
  <c r="BI31" i="23"/>
  <c r="BI30" i="23"/>
  <c r="BI29" i="23"/>
  <c r="BI28" i="23"/>
  <c r="BI27" i="23"/>
  <c r="BI26" i="23"/>
  <c r="BI25" i="23"/>
  <c r="BI24" i="23"/>
  <c r="BI23" i="23"/>
  <c r="BH32" i="23"/>
  <c r="BH31" i="23"/>
  <c r="BH30" i="23"/>
  <c r="BH29" i="23"/>
  <c r="BH28" i="23"/>
  <c r="BH27" i="23"/>
  <c r="BH26" i="23"/>
  <c r="BH25" i="23"/>
  <c r="BH24" i="23"/>
  <c r="BH23" i="23"/>
  <c r="BG32" i="23"/>
  <c r="BG31" i="23"/>
  <c r="BG30" i="23"/>
  <c r="BG29" i="23"/>
  <c r="BG28" i="23"/>
  <c r="BG27" i="23"/>
  <c r="BG26" i="23"/>
  <c r="BG25" i="23"/>
  <c r="BG24" i="23"/>
  <c r="BG23" i="23"/>
  <c r="BF32" i="23"/>
  <c r="BF31" i="23"/>
  <c r="BF30" i="23"/>
  <c r="BF29" i="23"/>
  <c r="BF28" i="23"/>
  <c r="BF27" i="23"/>
  <c r="BF26" i="23"/>
  <c r="BF25" i="23"/>
  <c r="BF24" i="23"/>
  <c r="BF23" i="23"/>
  <c r="BF20" i="23"/>
  <c r="BG20" i="23"/>
  <c r="BH20" i="23"/>
  <c r="BI20" i="23"/>
  <c r="BF21" i="23"/>
  <c r="BG21" i="23"/>
  <c r="BH21" i="23"/>
  <c r="BI21" i="23"/>
  <c r="BF22" i="23"/>
  <c r="BG22" i="23"/>
  <c r="BH22" i="23"/>
  <c r="BI22" i="23"/>
  <c r="BI19" i="23"/>
  <c r="BH19" i="23"/>
  <c r="BG19" i="23"/>
  <c r="BF19" i="23"/>
  <c r="BF16" i="23"/>
  <c r="BG16" i="23"/>
  <c r="BH16" i="23"/>
  <c r="BI16" i="23"/>
  <c r="BF17" i="23"/>
  <c r="BG17" i="23"/>
  <c r="BH17" i="23"/>
  <c r="BI17" i="23"/>
  <c r="BF18" i="23"/>
  <c r="BG18" i="23"/>
  <c r="BH18" i="23"/>
  <c r="BI18" i="23"/>
  <c r="BI15" i="23"/>
  <c r="BH15" i="23"/>
  <c r="BG15" i="23"/>
  <c r="BF15" i="23"/>
  <c r="BF12" i="23"/>
  <c r="BG12" i="23"/>
  <c r="BH12" i="23"/>
  <c r="BI12" i="23"/>
  <c r="BF13" i="23"/>
  <c r="BG13" i="23"/>
  <c r="BH13" i="23"/>
  <c r="BI13" i="23"/>
  <c r="BF14" i="23"/>
  <c r="BG14" i="23"/>
  <c r="BH14" i="23"/>
  <c r="BI14" i="23"/>
  <c r="BI11" i="23"/>
  <c r="BH11" i="23"/>
  <c r="BG11" i="23"/>
  <c r="BF11" i="23"/>
  <c r="BF8" i="23"/>
  <c r="BG8" i="23"/>
  <c r="BH8" i="23"/>
  <c r="BI8" i="23"/>
  <c r="BF9" i="23"/>
  <c r="BG9" i="23"/>
  <c r="BH9" i="23"/>
  <c r="BI9" i="23"/>
  <c r="BF10" i="23"/>
  <c r="BG10" i="23"/>
  <c r="BH10" i="23"/>
  <c r="BI10" i="23"/>
  <c r="BI7" i="23"/>
  <c r="BH7" i="23"/>
  <c r="BG7" i="23"/>
  <c r="BF7" i="23"/>
  <c r="BE29" i="23"/>
  <c r="BE30" i="23"/>
  <c r="BE31" i="23"/>
  <c r="BE32" i="23"/>
  <c r="BE28" i="23"/>
  <c r="BE24" i="23"/>
  <c r="BE25" i="23"/>
  <c r="BE26" i="23"/>
  <c r="BE27" i="23"/>
  <c r="BE23" i="23"/>
  <c r="BE20" i="23"/>
  <c r="BE21" i="23"/>
  <c r="BE22" i="23"/>
  <c r="BE19" i="23"/>
  <c r="BE16" i="23"/>
  <c r="BE17" i="23"/>
  <c r="BE18" i="23"/>
  <c r="BE15" i="23"/>
  <c r="BE12" i="23"/>
  <c r="BE13" i="23"/>
  <c r="BE14" i="23"/>
  <c r="BE11" i="23"/>
  <c r="BE8" i="23"/>
  <c r="BE9" i="23"/>
  <c r="BE10" i="23"/>
  <c r="BE7" i="23"/>
  <c r="B11" i="28"/>
  <c r="A11" i="28"/>
  <c r="B10" i="28"/>
  <c r="A10" i="28"/>
  <c r="B9" i="28"/>
  <c r="A9" i="28"/>
  <c r="B8" i="28"/>
  <c r="A8" i="28"/>
  <c r="B7" i="28"/>
  <c r="A7" i="28"/>
  <c r="B6" i="28"/>
  <c r="A6" i="28"/>
  <c r="B5" i="28"/>
  <c r="A5" i="28"/>
  <c r="B4" i="28"/>
  <c r="A4" i="28"/>
  <c r="F3" i="28"/>
  <c r="E3" i="28"/>
  <c r="D3" i="28"/>
  <c r="C3" i="28"/>
  <c r="AP39" i="28"/>
  <c r="AO39" i="28"/>
  <c r="AP38" i="28"/>
  <c r="AO38" i="28"/>
  <c r="AP37" i="28"/>
  <c r="AO37" i="28"/>
  <c r="AP36" i="28"/>
  <c r="AO36" i="28"/>
  <c r="AP35" i="28"/>
  <c r="AO35" i="28"/>
  <c r="AP34" i="28"/>
  <c r="AO34" i="28"/>
  <c r="AP33" i="28"/>
  <c r="AO33" i="28"/>
  <c r="AP32" i="28"/>
  <c r="AO32" i="28"/>
  <c r="AT31" i="28"/>
  <c r="AS31" i="28"/>
  <c r="AR31" i="28"/>
  <c r="AQ31" i="28"/>
  <c r="AP25" i="28"/>
  <c r="AO25" i="28"/>
  <c r="AP24" i="28"/>
  <c r="AO24" i="28"/>
  <c r="AP23" i="28"/>
  <c r="AO23" i="28"/>
  <c r="AP22" i="28"/>
  <c r="AO22" i="28"/>
  <c r="AP21" i="28"/>
  <c r="AO21" i="28"/>
  <c r="AP20" i="28"/>
  <c r="AO20" i="28"/>
  <c r="AP19" i="28"/>
  <c r="AO19" i="28"/>
  <c r="AP18" i="28"/>
  <c r="AO18" i="28"/>
  <c r="AT17" i="28"/>
  <c r="AS17" i="28"/>
  <c r="AR17" i="28"/>
  <c r="AQ17" i="28"/>
  <c r="AP11" i="28"/>
  <c r="AO11" i="28"/>
  <c r="AP10" i="28"/>
  <c r="AO10" i="28"/>
  <c r="AP9" i="28"/>
  <c r="AO9" i="28"/>
  <c r="AP8" i="28"/>
  <c r="AO8" i="28"/>
  <c r="AP7" i="28"/>
  <c r="AO7" i="28"/>
  <c r="AP6" i="28"/>
  <c r="AO6" i="28"/>
  <c r="AP5" i="28"/>
  <c r="AO5" i="28"/>
  <c r="AP4" i="28"/>
  <c r="AO4" i="28"/>
  <c r="AT3" i="28"/>
  <c r="AS3" i="28"/>
  <c r="AR3" i="28"/>
  <c r="AQ3" i="28"/>
  <c r="AH39" i="28"/>
  <c r="AG39" i="28"/>
  <c r="AH38" i="28"/>
  <c r="AG38" i="28"/>
  <c r="AH37" i="28"/>
  <c r="AG37" i="28"/>
  <c r="AH36" i="28"/>
  <c r="AG36" i="28"/>
  <c r="AH35" i="28"/>
  <c r="AG35" i="28"/>
  <c r="AH34" i="28"/>
  <c r="AG34" i="28"/>
  <c r="AH33" i="28"/>
  <c r="AG33" i="28"/>
  <c r="AH32" i="28"/>
  <c r="AG32" i="28"/>
  <c r="AL31" i="28"/>
  <c r="AK31" i="28"/>
  <c r="AJ31" i="28"/>
  <c r="AI31" i="28"/>
  <c r="AH25" i="28"/>
  <c r="AG25" i="28"/>
  <c r="AH24" i="28"/>
  <c r="AG24" i="28"/>
  <c r="AH23" i="28"/>
  <c r="AG23" i="28"/>
  <c r="AH22" i="28"/>
  <c r="AG22" i="28"/>
  <c r="AH21" i="28"/>
  <c r="AG21" i="28"/>
  <c r="AH20" i="28"/>
  <c r="AG20" i="28"/>
  <c r="AH19" i="28"/>
  <c r="AG19" i="28"/>
  <c r="AH18" i="28"/>
  <c r="AG18" i="28"/>
  <c r="AL17" i="28"/>
  <c r="AK17" i="28"/>
  <c r="AJ17" i="28"/>
  <c r="AI17" i="28"/>
  <c r="AH11" i="28"/>
  <c r="AG11" i="28"/>
  <c r="AH10" i="28"/>
  <c r="AG10" i="28"/>
  <c r="AH9" i="28"/>
  <c r="AG9" i="28"/>
  <c r="AH8" i="28"/>
  <c r="AG8" i="28"/>
  <c r="AH7" i="28"/>
  <c r="AG7" i="28"/>
  <c r="AH6" i="28"/>
  <c r="AG6" i="28"/>
  <c r="AH5" i="28"/>
  <c r="AG5" i="28"/>
  <c r="AH4" i="28"/>
  <c r="AG4" i="28"/>
  <c r="AL3" i="28"/>
  <c r="AK3" i="28"/>
  <c r="AJ3" i="28"/>
  <c r="AI3" i="28"/>
  <c r="Z53" i="28"/>
  <c r="Y53" i="28"/>
  <c r="Z52" i="28"/>
  <c r="Y52" i="28"/>
  <c r="Z51" i="28"/>
  <c r="Y51" i="28"/>
  <c r="Z50" i="28"/>
  <c r="Y50" i="28"/>
  <c r="Z49" i="28"/>
  <c r="Y49" i="28"/>
  <c r="Z48" i="28"/>
  <c r="Y48" i="28"/>
  <c r="Z47" i="28"/>
  <c r="Y47" i="28"/>
  <c r="Z46" i="28"/>
  <c r="Y46" i="28"/>
  <c r="AD45" i="28"/>
  <c r="AC45" i="28"/>
  <c r="AB45" i="28"/>
  <c r="AA45" i="28"/>
  <c r="Z39" i="28"/>
  <c r="Y39" i="28"/>
  <c r="Z38" i="28"/>
  <c r="Y38" i="28"/>
  <c r="Z37" i="28"/>
  <c r="Y37" i="28"/>
  <c r="Z36" i="28"/>
  <c r="Y36" i="28"/>
  <c r="Z35" i="28"/>
  <c r="Y35" i="28"/>
  <c r="Z34" i="28"/>
  <c r="Y34" i="28"/>
  <c r="Z33" i="28"/>
  <c r="Y33" i="28"/>
  <c r="Z32" i="28"/>
  <c r="Y32" i="28"/>
  <c r="AD31" i="28"/>
  <c r="AC31" i="28"/>
  <c r="AB31" i="28"/>
  <c r="AA31" i="28"/>
  <c r="Z25" i="28"/>
  <c r="Y25" i="28"/>
  <c r="Z24" i="28"/>
  <c r="Y24" i="28"/>
  <c r="Z23" i="28"/>
  <c r="Y23" i="28"/>
  <c r="Z22" i="28"/>
  <c r="Y22" i="28"/>
  <c r="Z21" i="28"/>
  <c r="Y21" i="28"/>
  <c r="Z20" i="28"/>
  <c r="Y20" i="28"/>
  <c r="Z19" i="28"/>
  <c r="Y19" i="28"/>
  <c r="Z18" i="28"/>
  <c r="Y18" i="28"/>
  <c r="AD17" i="28"/>
  <c r="AC17" i="28"/>
  <c r="AB17" i="28"/>
  <c r="AA17" i="28"/>
  <c r="Z11" i="28"/>
  <c r="Y11" i="28"/>
  <c r="Z10" i="28"/>
  <c r="Y10" i="28"/>
  <c r="Z9" i="28"/>
  <c r="Y9" i="28"/>
  <c r="Z8" i="28"/>
  <c r="Y8" i="28"/>
  <c r="Z7" i="28"/>
  <c r="Y7" i="28"/>
  <c r="Z6" i="28"/>
  <c r="Y6" i="28"/>
  <c r="Z5" i="28"/>
  <c r="Y5" i="28"/>
  <c r="Z4" i="28"/>
  <c r="Y4" i="28"/>
  <c r="AD3" i="28"/>
  <c r="AC3" i="28"/>
  <c r="AB3" i="28"/>
  <c r="AA3" i="28"/>
  <c r="F87" i="28"/>
  <c r="E87" i="28"/>
  <c r="D87" i="28"/>
  <c r="B81" i="28"/>
  <c r="A81" i="28"/>
  <c r="B80" i="28"/>
  <c r="A80" i="28"/>
  <c r="B79" i="28"/>
  <c r="A79" i="28"/>
  <c r="B78" i="28"/>
  <c r="A78" i="28"/>
  <c r="B77" i="28"/>
  <c r="A77" i="28"/>
  <c r="B76" i="28"/>
  <c r="A76" i="28"/>
  <c r="B75" i="28"/>
  <c r="A75" i="28"/>
  <c r="B74" i="28"/>
  <c r="A74" i="28"/>
  <c r="F73" i="28"/>
  <c r="E73" i="28"/>
  <c r="D73" i="28"/>
  <c r="C73" i="28"/>
  <c r="B67" i="28"/>
  <c r="A67" i="28"/>
  <c r="B66" i="28"/>
  <c r="A66" i="28"/>
  <c r="B65" i="28"/>
  <c r="A65" i="28"/>
  <c r="B64" i="28"/>
  <c r="A64" i="28"/>
  <c r="B63" i="28"/>
  <c r="A63" i="28"/>
  <c r="B62" i="28"/>
  <c r="A62" i="28"/>
  <c r="B61" i="28"/>
  <c r="A61" i="28"/>
  <c r="B60" i="28"/>
  <c r="A60" i="28"/>
  <c r="F59" i="28"/>
  <c r="E59" i="28"/>
  <c r="D59" i="28"/>
  <c r="C59" i="28"/>
  <c r="R25" i="28"/>
  <c r="Q25" i="28"/>
  <c r="R24" i="28"/>
  <c r="Q24" i="28"/>
  <c r="R23" i="28"/>
  <c r="Q23" i="28"/>
  <c r="R22" i="28"/>
  <c r="Q22" i="28"/>
  <c r="R21" i="28"/>
  <c r="Q21" i="28"/>
  <c r="R20" i="28"/>
  <c r="Q20" i="28"/>
  <c r="R19" i="28"/>
  <c r="Q19" i="28"/>
  <c r="R18" i="28"/>
  <c r="Q18" i="28"/>
  <c r="V17" i="28"/>
  <c r="U17" i="28"/>
  <c r="T17" i="28"/>
  <c r="S17" i="28"/>
  <c r="R11" i="28"/>
  <c r="Q11" i="28"/>
  <c r="R10" i="28"/>
  <c r="Q10" i="28"/>
  <c r="R9" i="28"/>
  <c r="Q9" i="28"/>
  <c r="R8" i="28"/>
  <c r="Q8" i="28"/>
  <c r="R7" i="28"/>
  <c r="Q7" i="28"/>
  <c r="R6" i="28"/>
  <c r="Q6" i="28"/>
  <c r="R5" i="28"/>
  <c r="Q5" i="28"/>
  <c r="R4" i="28"/>
  <c r="Q4" i="28"/>
  <c r="V3" i="28"/>
  <c r="U3" i="28"/>
  <c r="T3" i="28"/>
  <c r="S3" i="28"/>
  <c r="B53" i="28"/>
  <c r="A53" i="28"/>
  <c r="B52" i="28"/>
  <c r="A52" i="28"/>
  <c r="B51" i="28"/>
  <c r="A51" i="28"/>
  <c r="B50" i="28"/>
  <c r="A50" i="28"/>
  <c r="B49" i="28"/>
  <c r="A49" i="28"/>
  <c r="B48" i="28"/>
  <c r="A48" i="28"/>
  <c r="B47" i="28"/>
  <c r="A47" i="28"/>
  <c r="B46" i="28"/>
  <c r="A46" i="28"/>
  <c r="F45" i="28"/>
  <c r="E45" i="28"/>
  <c r="D45" i="28"/>
  <c r="C45" i="28"/>
  <c r="J25" i="28"/>
  <c r="I25" i="28"/>
  <c r="J24" i="28"/>
  <c r="I24" i="28"/>
  <c r="J23" i="28"/>
  <c r="I23" i="28"/>
  <c r="J22" i="28"/>
  <c r="I22" i="28"/>
  <c r="J21" i="28"/>
  <c r="I21" i="28"/>
  <c r="J20" i="28"/>
  <c r="I20" i="28"/>
  <c r="J19" i="28"/>
  <c r="I19" i="28"/>
  <c r="J18" i="28"/>
  <c r="I18" i="28"/>
  <c r="N17" i="28"/>
  <c r="M17" i="28"/>
  <c r="L17" i="28"/>
  <c r="K17" i="28"/>
  <c r="J11" i="28"/>
  <c r="I11" i="28"/>
  <c r="J10" i="28"/>
  <c r="I10" i="28"/>
  <c r="J9" i="28"/>
  <c r="I9" i="28"/>
  <c r="J8" i="28"/>
  <c r="I8" i="28"/>
  <c r="J7" i="28"/>
  <c r="I7" i="28"/>
  <c r="J6" i="28"/>
  <c r="I6" i="28"/>
  <c r="J5" i="28"/>
  <c r="I5" i="28"/>
  <c r="J4" i="28"/>
  <c r="I4" i="28"/>
  <c r="N3" i="28"/>
  <c r="M3" i="28"/>
  <c r="L3" i="28"/>
  <c r="K3" i="28"/>
  <c r="B39" i="28"/>
  <c r="A39" i="28"/>
  <c r="B38" i="28"/>
  <c r="A38" i="28"/>
  <c r="B37" i="28"/>
  <c r="A37" i="28"/>
  <c r="B36" i="28"/>
  <c r="A36" i="28"/>
  <c r="B35" i="28"/>
  <c r="A35" i="28"/>
  <c r="B34" i="28"/>
  <c r="A34" i="28"/>
  <c r="B33" i="28"/>
  <c r="A33" i="28"/>
  <c r="B32" i="28"/>
  <c r="A32" i="28"/>
  <c r="F31" i="28"/>
  <c r="E31" i="28"/>
  <c r="D31" i="28"/>
  <c r="C31" i="28"/>
  <c r="B25" i="28"/>
  <c r="A25" i="28"/>
  <c r="B24" i="28"/>
  <c r="A24" i="28"/>
  <c r="B23" i="28"/>
  <c r="A23" i="28"/>
  <c r="B22" i="28"/>
  <c r="A22" i="28"/>
  <c r="B21" i="28"/>
  <c r="A21" i="28"/>
  <c r="B20" i="28"/>
  <c r="A20" i="28"/>
  <c r="B19" i="28"/>
  <c r="A19" i="28"/>
  <c r="B18" i="28"/>
  <c r="A18" i="28"/>
  <c r="F17" i="28"/>
  <c r="E17" i="28"/>
  <c r="D17" i="28"/>
  <c r="C17" i="28"/>
  <c r="BO5" i="23" l="1"/>
  <c r="BO19" i="23"/>
  <c r="G5" i="28"/>
  <c r="G9" i="28"/>
  <c r="O19" i="28"/>
  <c r="G46" i="28"/>
  <c r="G50" i="28"/>
  <c r="W10" i="28"/>
  <c r="G74" i="28"/>
  <c r="G76" i="28"/>
  <c r="AE4" i="28"/>
  <c r="AE32" i="28"/>
  <c r="AU11" i="28"/>
  <c r="G10" i="28"/>
  <c r="G4" i="28"/>
  <c r="G8" i="28"/>
  <c r="O6" i="28"/>
  <c r="O9" i="28"/>
  <c r="W4" i="28"/>
  <c r="W19" i="28"/>
  <c r="G19" i="28"/>
  <c r="G21" i="28"/>
  <c r="G25" i="28"/>
  <c r="G33" i="28"/>
  <c r="O5" i="28"/>
  <c r="G47" i="28"/>
  <c r="AM10" i="28"/>
  <c r="W23" i="28"/>
  <c r="G61" i="28"/>
  <c r="G63" i="28"/>
  <c r="AE33" i="28"/>
  <c r="AE37" i="28"/>
  <c r="AE49" i="28"/>
  <c r="AM5" i="28"/>
  <c r="AM7" i="28"/>
  <c r="AM11" i="28"/>
  <c r="G7" i="28"/>
  <c r="G11" i="28"/>
  <c r="G36" i="28"/>
  <c r="O4" i="28"/>
  <c r="W6" i="28"/>
  <c r="AE7" i="28"/>
  <c r="AE53" i="28"/>
  <c r="AU8" i="28"/>
  <c r="G23" i="28"/>
  <c r="G20" i="28"/>
  <c r="O11" i="28"/>
  <c r="O22" i="28"/>
  <c r="G53" i="28"/>
  <c r="W5" i="28"/>
  <c r="W9" i="28"/>
  <c r="W22" i="28"/>
  <c r="W24" i="28"/>
  <c r="G60" i="28"/>
  <c r="G75" i="28"/>
  <c r="G79" i="28"/>
  <c r="AE8" i="28"/>
  <c r="AE23" i="28"/>
  <c r="AE18" i="28"/>
  <c r="AE22" i="28"/>
  <c r="AE34" i="28"/>
  <c r="AE38" i="28"/>
  <c r="AE48" i="28"/>
  <c r="AE52" i="28"/>
  <c r="AM4" i="28"/>
  <c r="AM22" i="28"/>
  <c r="AM19" i="28"/>
  <c r="AM23" i="28"/>
  <c r="AM35" i="28"/>
  <c r="AM39" i="28"/>
  <c r="AU5" i="28"/>
  <c r="AU9" i="28"/>
  <c r="AU25" i="28"/>
  <c r="AU19" i="28"/>
  <c r="AU23" i="28"/>
  <c r="AU32" i="28"/>
  <c r="AU35" i="28"/>
  <c r="AU37" i="28"/>
  <c r="AU39" i="28"/>
  <c r="O10" i="28"/>
  <c r="G80" i="28"/>
  <c r="AE11" i="28"/>
  <c r="AM24" i="28"/>
  <c r="AM38" i="28"/>
  <c r="G18" i="28"/>
  <c r="G24" i="28"/>
  <c r="O7" i="28"/>
  <c r="G48" i="28"/>
  <c r="G22" i="28"/>
  <c r="G37" i="28"/>
  <c r="G32" i="28"/>
  <c r="G34" i="28"/>
  <c r="G38" i="28"/>
  <c r="O21" i="28"/>
  <c r="O25" i="28"/>
  <c r="G52" i="28"/>
  <c r="W7" i="28"/>
  <c r="W11" i="28"/>
  <c r="W21" i="28"/>
  <c r="G62" i="28"/>
  <c r="G64" i="28"/>
  <c r="G77" i="28"/>
  <c r="G81" i="28"/>
  <c r="AE5" i="28"/>
  <c r="AE9" i="28"/>
  <c r="AE21" i="28"/>
  <c r="AE25" i="28"/>
  <c r="AE36" i="28"/>
  <c r="AE47" i="28"/>
  <c r="AE46" i="28"/>
  <c r="AE50" i="28"/>
  <c r="AM6" i="28"/>
  <c r="AM8" i="28"/>
  <c r="AM21" i="28"/>
  <c r="AM25" i="28"/>
  <c r="W25" i="28"/>
  <c r="G66" i="28"/>
  <c r="AM20" i="28"/>
  <c r="AM34" i="28"/>
  <c r="AU4" i="28"/>
  <c r="AU20" i="28"/>
  <c r="AU24" i="28"/>
  <c r="AU34" i="28"/>
  <c r="AU38" i="28"/>
  <c r="G6" i="28"/>
  <c r="G35" i="28"/>
  <c r="G39" i="28"/>
  <c r="O8" i="28"/>
  <c r="O23" i="28"/>
  <c r="O18" i="28"/>
  <c r="O20" i="28"/>
  <c r="O24" i="28"/>
  <c r="G49" i="28"/>
  <c r="G51" i="28"/>
  <c r="W8" i="28"/>
  <c r="W18" i="28"/>
  <c r="W20" i="28"/>
  <c r="G67" i="28"/>
  <c r="G65" i="28"/>
  <c r="G78" i="28"/>
  <c r="G88" i="28"/>
  <c r="G89" i="28"/>
  <c r="AE6" i="28"/>
  <c r="AE10" i="28"/>
  <c r="AE20" i="28"/>
  <c r="AE24" i="28"/>
  <c r="AE35" i="28"/>
  <c r="AE39" i="28"/>
  <c r="AM9" i="28"/>
  <c r="AM37" i="28"/>
  <c r="AM32" i="28"/>
  <c r="AM36" i="28"/>
  <c r="AU6" i="28"/>
  <c r="AU10" i="28"/>
  <c r="AU36" i="28"/>
  <c r="AU7" i="28"/>
  <c r="AU18" i="28"/>
  <c r="AU22" i="28"/>
  <c r="AU33" i="28"/>
  <c r="AU21" i="28"/>
  <c r="AM18" i="28"/>
  <c r="AM33" i="28"/>
  <c r="AE51" i="28"/>
  <c r="AE19" i="28"/>
  <c r="Y8" i="24"/>
  <c r="Z10" i="24"/>
  <c r="Y10" i="24"/>
  <c r="AG11" i="26"/>
  <c r="AH11" i="26"/>
  <c r="AG9" i="26"/>
  <c r="AG25" i="26"/>
  <c r="AH27" i="26"/>
  <c r="AG27" i="26"/>
  <c r="C1" i="27"/>
  <c r="BE4" i="27"/>
  <c r="AW4" i="27"/>
  <c r="AO4" i="27"/>
  <c r="AG4" i="27"/>
  <c r="Y4" i="27"/>
  <c r="Q4" i="27"/>
  <c r="I4" i="27"/>
  <c r="A4" i="27"/>
  <c r="AH27" i="25"/>
  <c r="AG27" i="25"/>
  <c r="AH11" i="25"/>
  <c r="AG11" i="25"/>
  <c r="AG25" i="25"/>
  <c r="AG9" i="25"/>
  <c r="AH26" i="26"/>
  <c r="AG26" i="26"/>
  <c r="AH25" i="26"/>
  <c r="AH24" i="26"/>
  <c r="AG24" i="26"/>
  <c r="AH23" i="26"/>
  <c r="AG23" i="26"/>
  <c r="AH22" i="26"/>
  <c r="AG22" i="26"/>
  <c r="AH21" i="26"/>
  <c r="AG21" i="26"/>
  <c r="AH20" i="26"/>
  <c r="AG20" i="26"/>
  <c r="AL19" i="26"/>
  <c r="AK19" i="26"/>
  <c r="AJ19" i="26"/>
  <c r="AI19" i="26"/>
  <c r="AH10" i="26"/>
  <c r="AG10" i="26"/>
  <c r="AH9" i="26"/>
  <c r="AH8" i="26"/>
  <c r="AG8" i="26"/>
  <c r="AH7" i="26"/>
  <c r="AG7" i="26"/>
  <c r="AH6" i="26"/>
  <c r="AG6" i="26"/>
  <c r="AH5" i="26"/>
  <c r="AG5" i="26"/>
  <c r="AH4" i="26"/>
  <c r="AG4" i="26"/>
  <c r="AL3" i="26"/>
  <c r="AK3" i="26"/>
  <c r="AJ3" i="26"/>
  <c r="AI3" i="26"/>
  <c r="Y3" i="26"/>
  <c r="Q3" i="26"/>
  <c r="I3" i="26"/>
  <c r="A3" i="26"/>
  <c r="A43" i="28" l="1"/>
  <c r="A15" i="28"/>
  <c r="Y29" i="28"/>
  <c r="Y1" i="28"/>
  <c r="A71" i="28"/>
  <c r="Q15" i="28"/>
  <c r="I15" i="28"/>
  <c r="I1" i="28"/>
  <c r="AG1" i="28"/>
  <c r="A29" i="28"/>
  <c r="Q1" i="28"/>
  <c r="AG29" i="28"/>
  <c r="A57" i="28"/>
  <c r="A85" i="28"/>
  <c r="AG15" i="28"/>
  <c r="Y15" i="28"/>
  <c r="A1" i="28"/>
  <c r="Y43" i="28"/>
  <c r="AO29" i="28"/>
  <c r="AO1" i="28"/>
  <c r="AO15" i="28"/>
  <c r="C1" i="26"/>
  <c r="K1" i="27"/>
  <c r="G1" i="26"/>
  <c r="AM11" i="26"/>
  <c r="AM21" i="26"/>
  <c r="AM6" i="26"/>
  <c r="AM7" i="26"/>
  <c r="AM4" i="26"/>
  <c r="AM10" i="26"/>
  <c r="AM22" i="26"/>
  <c r="AM26" i="26"/>
  <c r="AI1" i="27"/>
  <c r="G1" i="27"/>
  <c r="AM1" i="27"/>
  <c r="AM5" i="26"/>
  <c r="AM9" i="26"/>
  <c r="AM23" i="26"/>
  <c r="AM25" i="26"/>
  <c r="AM27" i="26"/>
  <c r="AM24" i="26"/>
  <c r="AM8" i="26"/>
  <c r="AM20" i="26"/>
  <c r="AH26" i="25"/>
  <c r="AG26" i="25"/>
  <c r="AH25" i="25"/>
  <c r="AH24" i="25"/>
  <c r="AG24" i="25"/>
  <c r="AH23" i="25"/>
  <c r="AG23" i="25"/>
  <c r="AH22" i="25"/>
  <c r="AG22" i="25"/>
  <c r="AH21" i="25"/>
  <c r="AG21" i="25"/>
  <c r="AH20" i="25"/>
  <c r="AG20" i="25"/>
  <c r="AL19" i="25"/>
  <c r="AK19" i="25"/>
  <c r="AJ19" i="25"/>
  <c r="AI19" i="25"/>
  <c r="AH10" i="25"/>
  <c r="AG10" i="25"/>
  <c r="AH9" i="25"/>
  <c r="AH8" i="25"/>
  <c r="AG8" i="25"/>
  <c r="AH7" i="25"/>
  <c r="AG7" i="25"/>
  <c r="AH6" i="25"/>
  <c r="AG6" i="25"/>
  <c r="AH5" i="25"/>
  <c r="AG5" i="25"/>
  <c r="AH4" i="25"/>
  <c r="AG4" i="25"/>
  <c r="AL3" i="25"/>
  <c r="AK3" i="25"/>
  <c r="AJ3" i="25"/>
  <c r="AI3" i="25"/>
  <c r="Y3" i="25"/>
  <c r="Q3" i="25"/>
  <c r="I3" i="25"/>
  <c r="A3" i="25"/>
  <c r="Z9" i="24"/>
  <c r="Z8" i="24"/>
  <c r="Z7" i="24"/>
  <c r="Z6" i="24"/>
  <c r="Z5" i="24"/>
  <c r="Z4" i="24"/>
  <c r="Z3" i="24"/>
  <c r="Y9" i="24"/>
  <c r="Y7" i="24"/>
  <c r="Y6" i="24"/>
  <c r="Y5" i="24"/>
  <c r="Y4" i="24"/>
  <c r="Y3" i="24"/>
  <c r="AD2" i="24"/>
  <c r="AC2" i="24"/>
  <c r="AB2" i="24"/>
  <c r="AA2" i="24"/>
  <c r="G2" i="24"/>
  <c r="M2" i="24"/>
  <c r="S2" i="24"/>
  <c r="A2" i="24"/>
  <c r="AE7" i="24" l="1"/>
  <c r="AE3" i="24"/>
  <c r="AE9" i="24"/>
  <c r="C1" i="25"/>
  <c r="G1" i="25"/>
  <c r="AE6" i="24"/>
  <c r="AE10" i="24"/>
  <c r="AE5" i="24"/>
  <c r="AE4" i="24"/>
  <c r="AM5" i="25"/>
  <c r="AG1" i="26"/>
  <c r="AG17" i="26"/>
  <c r="AM9" i="25"/>
  <c r="AM6" i="25"/>
  <c r="AM10" i="25"/>
  <c r="AM20" i="25"/>
  <c r="AM22" i="25"/>
  <c r="AM24" i="25"/>
  <c r="AM26" i="25"/>
  <c r="AM7" i="25"/>
  <c r="AM11" i="25"/>
  <c r="AM21" i="25"/>
  <c r="AM25" i="25"/>
  <c r="AE8" i="24"/>
  <c r="AM4" i="25"/>
  <c r="AM23" i="25"/>
  <c r="AM8" i="25"/>
  <c r="AM27" i="25"/>
  <c r="A1" i="24"/>
  <c r="Y1" i="24" l="1"/>
  <c r="AG1" i="25"/>
  <c r="AG17" i="25"/>
  <c r="CZ7" i="3"/>
  <c r="CZ1"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Goff, William - DOA</author>
    <author>William Goff</author>
  </authors>
  <commentList>
    <comment ref="AN1" authorId="0" shapeId="0" xr:uid="{00000000-0006-0000-0000-000001000000}">
      <text>
        <r>
          <rPr>
            <b/>
            <sz val="9"/>
            <color indexed="81"/>
            <rFont val="Tahoma"/>
            <family val="2"/>
          </rPr>
          <t>This excel file is has its sheets protected but without a password. If you need to manipulate the numbers just unlock the sheet by clicking on "Review" and then click on "Unprotect Sheet".</t>
        </r>
      </text>
    </comment>
    <comment ref="A11" authorId="0" shapeId="0" xr:uid="{00000000-0006-0000-0000-000002000000}">
      <text>
        <r>
          <rPr>
            <b/>
            <sz val="9"/>
            <color indexed="81"/>
            <rFont val="Tahoma"/>
            <family val="2"/>
          </rPr>
          <t>Selected the correct LOT being used. Once selected the State Contract Number, Commodity Code, Type of Job, and Name and Address of Printer will automatically populate.</t>
        </r>
      </text>
    </comment>
    <comment ref="A13" authorId="0" shapeId="0" xr:uid="{00000000-0006-0000-0000-000003000000}">
      <text>
        <r>
          <rPr>
            <b/>
            <sz val="9"/>
            <color indexed="81"/>
            <rFont val="Tahoma"/>
            <family val="2"/>
          </rPr>
          <t>The quantity needs to be entered so the amount of paper needed can be calculated correctly.</t>
        </r>
      </text>
    </comment>
    <comment ref="W13" authorId="0" shapeId="0" xr:uid="{00000000-0006-0000-0000-000004000000}">
      <text>
        <r>
          <rPr>
            <b/>
            <sz val="9"/>
            <color indexed="81"/>
            <rFont val="Tahoma"/>
            <family val="2"/>
          </rPr>
          <t>Total number of pages including the cover because in a "Self Cover" the cover is not treated as a separate cover.</t>
        </r>
      </text>
    </comment>
    <comment ref="BD13" authorId="0" shapeId="0" xr:uid="{00000000-0006-0000-0000-000005000000}">
      <text>
        <r>
          <rPr>
            <b/>
            <sz val="9"/>
            <color indexed="81"/>
            <rFont val="Tahoma"/>
            <family val="2"/>
          </rPr>
          <t>Enter the number of colors being used on the face (outside) "Plus Cover"</t>
        </r>
      </text>
    </comment>
    <comment ref="BJ13" authorId="0" shapeId="0" xr:uid="{00000000-0006-0000-0000-000006000000}">
      <text>
        <r>
          <rPr>
            <b/>
            <sz val="9"/>
            <color indexed="81"/>
            <rFont val="Tahoma"/>
            <family val="2"/>
          </rPr>
          <t>Enter the number of colors being used on the face (inside/backside) "Plus Cover".</t>
        </r>
      </text>
    </comment>
    <comment ref="W14" authorId="0" shapeId="0" xr:uid="{00000000-0006-0000-0000-000007000000}">
      <text>
        <r>
          <rPr>
            <b/>
            <sz val="9"/>
            <color indexed="81"/>
            <rFont val="Tahoma"/>
            <family val="2"/>
          </rPr>
          <t>Total number of pages of the body not including the cover. "Plus Cover" is always the same as total number of body pages. The cover is known to always be 4 pages, do not include these 4 pages in the count.</t>
        </r>
      </text>
    </comment>
    <comment ref="BD14" authorId="0" shapeId="0" xr:uid="{00000000-0006-0000-0000-000008000000}">
      <text>
        <r>
          <rPr>
            <b/>
            <sz val="9"/>
            <color indexed="81"/>
            <rFont val="Tahoma"/>
            <family val="2"/>
          </rPr>
          <t>Enter the number of colors being used on the face (outside) "Self Cover" or the number of colors being used on the face of the body of the booklet.</t>
        </r>
      </text>
    </comment>
    <comment ref="BJ14" authorId="0" shapeId="0" xr:uid="{00000000-0006-0000-0000-000009000000}">
      <text>
        <r>
          <rPr>
            <b/>
            <sz val="9"/>
            <color indexed="81"/>
            <rFont val="Tahoma"/>
            <family val="2"/>
          </rPr>
          <t>Enter the number of colors being used on the face (inside) "Self Cover" or the number of colors being used on the backside of the body of the booklet.</t>
        </r>
      </text>
    </comment>
    <comment ref="N17" authorId="0" shapeId="0" xr:uid="{00000000-0006-0000-0000-00000A000000}">
      <text>
        <r>
          <rPr>
            <b/>
            <sz val="9"/>
            <color indexed="81"/>
            <rFont val="Tahoma"/>
            <family val="2"/>
          </rPr>
          <t>For booklets the "Type of Pub" needs to be selected from the drop down list.</t>
        </r>
      </text>
    </comment>
    <comment ref="N18" authorId="0" shapeId="0" xr:uid="{00000000-0006-0000-0000-00000B000000}">
      <text>
        <r>
          <rPr>
            <b/>
            <sz val="9"/>
            <color indexed="81"/>
            <rFont val="Tahoma"/>
            <family val="2"/>
          </rPr>
          <t>Is this document "New", "Revised", or an "Exact" repeat.</t>
        </r>
      </text>
    </comment>
    <comment ref="X19" authorId="0" shapeId="0" xr:uid="{00000000-0006-0000-0000-00000C000000}">
      <text>
        <r>
          <rPr>
            <b/>
            <sz val="9"/>
            <color indexed="81"/>
            <rFont val="Tahoma"/>
            <family val="2"/>
          </rPr>
          <t>Click on the tab located at the bottom of the excel file "PaperCalculator" to enter the paper information. That information will automatically carry over to this document and will calculate the number of sheets needed for this print job.</t>
        </r>
      </text>
    </comment>
    <comment ref="K20" authorId="0" shapeId="0" xr:uid="{00000000-0006-0000-0000-00000D000000}">
      <text>
        <r>
          <rPr>
            <b/>
            <sz val="9"/>
            <color indexed="81"/>
            <rFont val="Tahoma"/>
            <family val="2"/>
          </rPr>
          <t>Must enter the number of the "cover price chart" being used to get prices</t>
        </r>
      </text>
    </comment>
    <comment ref="K22" authorId="0" shapeId="0" xr:uid="{00000000-0006-0000-0000-00000E000000}">
      <text>
        <r>
          <rPr>
            <b/>
            <sz val="9"/>
            <color indexed="81"/>
            <rFont val="Tahoma"/>
            <family val="2"/>
          </rPr>
          <t>Must enter the number of the "text price chart" being used to get prices</t>
        </r>
      </text>
    </comment>
    <comment ref="BB25" authorId="1" shapeId="0" xr:uid="{00000000-0006-0000-0000-00000F000000}">
      <text>
        <r>
          <rPr>
            <b/>
            <sz val="9"/>
            <color indexed="81"/>
            <rFont val="Tahoma"/>
            <family val="2"/>
          </rPr>
          <t>Please enter in 1/4 hour increments
1 = 1/4 hour
2 = 1/2 hour
3 = 3/4 hour
4 = 1 hour</t>
        </r>
      </text>
    </comment>
    <comment ref="CU25" authorId="1" shapeId="0" xr:uid="{00000000-0006-0000-0000-000010000000}">
      <text>
        <r>
          <rPr>
            <b/>
            <sz val="9"/>
            <color indexed="81"/>
            <rFont val="Tahoma"/>
            <family val="2"/>
          </rPr>
          <t>Please enter in 1/4 hour increments
1 = 1/4 hour
2 = 1/2 hour
3 = 3/4 hour
4 = 1 hour</t>
        </r>
      </text>
    </comment>
    <comment ref="AW48" authorId="0" shapeId="0" xr:uid="{00000000-0006-0000-0000-000011000000}">
      <text>
        <r>
          <rPr>
            <b/>
            <sz val="9"/>
            <color indexed="81"/>
            <rFont val="Tahoma"/>
            <family val="2"/>
          </rPr>
          <t>Specify number of books per bundle</t>
        </r>
      </text>
    </comment>
    <comment ref="BB48" authorId="0" shapeId="0" xr:uid="{00000000-0006-0000-0000-000012000000}">
      <text>
        <r>
          <rPr>
            <b/>
            <sz val="9"/>
            <color indexed="81"/>
            <rFont val="Tahoma"/>
            <family val="2"/>
          </rPr>
          <t>This box will populate based on the number entered at left and divided into the quantity.</t>
        </r>
      </text>
    </comment>
    <comment ref="AW50" authorId="0" shapeId="0" xr:uid="{00000000-0006-0000-0000-000013000000}">
      <text>
        <r>
          <rPr>
            <b/>
            <sz val="9"/>
            <color indexed="81"/>
            <rFont val="Tahoma"/>
            <family val="2"/>
          </rPr>
          <t>Specify number of books per Shrinkwrap</t>
        </r>
      </text>
    </comment>
    <comment ref="BB50" authorId="0" shapeId="0" xr:uid="{00000000-0006-0000-0000-000014000000}">
      <text>
        <r>
          <rPr>
            <b/>
            <sz val="9"/>
            <color indexed="81"/>
            <rFont val="Tahoma"/>
            <family val="2"/>
          </rPr>
          <t>This box will populate based on the number entered at left and divided into the quantity.</t>
        </r>
      </text>
    </comment>
    <comment ref="AW51" authorId="0" shapeId="0" xr:uid="{00000000-0006-0000-0000-000015000000}">
      <text>
        <r>
          <rPr>
            <b/>
            <sz val="9"/>
            <color indexed="81"/>
            <rFont val="Tahoma"/>
            <family val="2"/>
          </rPr>
          <t>Specify number of books per Kraft Wrap</t>
        </r>
      </text>
    </comment>
    <comment ref="BB51" authorId="0" shapeId="0" xr:uid="{00000000-0006-0000-0000-000016000000}">
      <text>
        <r>
          <rPr>
            <b/>
            <sz val="9"/>
            <color indexed="81"/>
            <rFont val="Tahoma"/>
            <family val="2"/>
          </rPr>
          <t>This box will populate based on the number entered at left and divided into the quantity.</t>
        </r>
      </text>
    </comment>
    <comment ref="AW52" authorId="0" shapeId="0" xr:uid="{00000000-0006-0000-0000-000017000000}">
      <text>
        <r>
          <rPr>
            <b/>
            <sz val="9"/>
            <color indexed="81"/>
            <rFont val="Tahoma"/>
            <family val="2"/>
          </rPr>
          <t>Specify number of books per box</t>
        </r>
      </text>
    </comment>
    <comment ref="BB52" authorId="0" shapeId="0" xr:uid="{00000000-0006-0000-0000-000018000000}">
      <text>
        <r>
          <rPr>
            <b/>
            <sz val="9"/>
            <color indexed="81"/>
            <rFont val="Tahoma"/>
            <family val="2"/>
          </rPr>
          <t>This box will populate based on the number entered at left and divided into the quantity.</t>
        </r>
      </text>
    </comment>
    <comment ref="CW64" authorId="1" shapeId="0" xr:uid="{00000000-0006-0000-0000-000019000000}">
      <text>
        <r>
          <rPr>
            <b/>
            <sz val="9"/>
            <color indexed="81"/>
            <rFont val="Tahoma"/>
            <family val="2"/>
          </rPr>
          <t>"Total Due Printer" will depend on whether or not the printer is furnishing the paper. The box at far left of "Paper Specifications" titled "Paper Supplied By" is separated out by "AG" (for agency) and "PRT" (for print vendor). By placing an "X" under "PRT" next to "Cover", "Text", or "Other" will determine if the cost of paper is included in the "Total Due Printer".</t>
        </r>
      </text>
    </comment>
  </commentList>
</comments>
</file>

<file path=xl/sharedStrings.xml><?xml version="1.0" encoding="utf-8"?>
<sst xmlns="http://schemas.openxmlformats.org/spreadsheetml/2006/main" count="1026" uniqueCount="664">
  <si>
    <t>Wisconsin Department of Administration</t>
  </si>
  <si>
    <t>Ch.35.03, Wis. Stats.</t>
  </si>
  <si>
    <t>Division of Enterprise Operations</t>
  </si>
  <si>
    <t>State Bureau of Procurement</t>
  </si>
  <si>
    <t>New</t>
  </si>
  <si>
    <t>Exact</t>
  </si>
  <si>
    <t>Revised</t>
  </si>
  <si>
    <t>http//vendornet.state.wi.us/</t>
  </si>
  <si>
    <t>This document can be made available in alternate formats to persons with disabilities, upon request.</t>
  </si>
  <si>
    <t>Return</t>
  </si>
  <si>
    <t>Retain</t>
  </si>
  <si>
    <t>Previous Sample</t>
  </si>
  <si>
    <t>REF. NO.</t>
  </si>
  <si>
    <t>RN</t>
  </si>
  <si>
    <t>DEPARTMENT/UNIT</t>
  </si>
  <si>
    <t>Department of Safety and Professional Services</t>
  </si>
  <si>
    <t>DEPARTMENT CONTACT NAME</t>
  </si>
  <si>
    <t>PHONE NO.</t>
  </si>
  <si>
    <t>DATE</t>
  </si>
  <si>
    <t>Entered By</t>
  </si>
  <si>
    <t>EMAIL</t>
  </si>
  <si>
    <t>william2.goff@wisconsin.gov</t>
  </si>
  <si>
    <t>CONTRACT</t>
  </si>
  <si>
    <t>STATE CONTR NO</t>
  </si>
  <si>
    <t>FORM NAME</t>
  </si>
  <si>
    <t>FORM NUMBER</t>
  </si>
  <si>
    <t>REQ NO.</t>
  </si>
  <si>
    <t>WIDTH</t>
  </si>
  <si>
    <t>LENGTH</t>
  </si>
  <si>
    <t>TYPE OF JOB</t>
  </si>
  <si>
    <t>CF</t>
  </si>
  <si>
    <t>UNITS</t>
  </si>
  <si>
    <t>SUBTOTAL</t>
  </si>
  <si>
    <t>LINE ITEMS</t>
  </si>
  <si>
    <t>REQUESTED SCHEDULING</t>
  </si>
  <si>
    <t>DELIVERY DATE</t>
  </si>
  <si>
    <t>FTP</t>
  </si>
  <si>
    <t>Comments, Instructions, and Additional Specifications</t>
  </si>
  <si>
    <t>PRINTER NAME</t>
  </si>
  <si>
    <t>CMDTY</t>
  </si>
  <si>
    <t>Current Copy</t>
  </si>
  <si>
    <t>AB</t>
  </si>
  <si>
    <t>Arts Board</t>
  </si>
  <si>
    <t>AC</t>
  </si>
  <si>
    <t>Chief Clerk of Assembly</t>
  </si>
  <si>
    <t>AD</t>
  </si>
  <si>
    <t>Bill Goff</t>
  </si>
  <si>
    <t>Department of Administration</t>
  </si>
  <si>
    <t>AE</t>
  </si>
  <si>
    <t>Department of Administration - - Fuel Contract Management</t>
  </si>
  <si>
    <t>AG</t>
  </si>
  <si>
    <t>Department of Agriculture, Trade, and Consumer Protection</t>
  </si>
  <si>
    <t>BA</t>
  </si>
  <si>
    <t>David Cauffman</t>
  </si>
  <si>
    <t>Board on Aging and Long Term Care</t>
  </si>
  <si>
    <t>CA</t>
  </si>
  <si>
    <t>Court of Appeals</t>
  </si>
  <si>
    <t>CC</t>
  </si>
  <si>
    <t>Circuit Courts</t>
  </si>
  <si>
    <t>Department of Children and Families</t>
  </si>
  <si>
    <t>CJ</t>
  </si>
  <si>
    <t>Justice Assistance</t>
  </si>
  <si>
    <t>CT</t>
  </si>
  <si>
    <t>Department of Children and Families, Children Abuse and Neglect Prevention Board</t>
  </si>
  <si>
    <t>DS</t>
  </si>
  <si>
    <t>EB</t>
  </si>
  <si>
    <t>Elections Board</t>
  </si>
  <si>
    <t>EC</t>
  </si>
  <si>
    <t>Educational Communications Board</t>
  </si>
  <si>
    <t>EH</t>
  </si>
  <si>
    <t>Ethics Board</t>
  </si>
  <si>
    <t>EO</t>
  </si>
  <si>
    <t>Office of the Governor</t>
  </si>
  <si>
    <t>ER</t>
  </si>
  <si>
    <t>Employment Relations Commission</t>
  </si>
  <si>
    <t>ET</t>
  </si>
  <si>
    <t>Department of Employe Trust Funds</t>
  </si>
  <si>
    <t>FA</t>
  </si>
  <si>
    <t>Public Health</t>
  </si>
  <si>
    <t>FB</t>
  </si>
  <si>
    <t>Mental Health and Substance Abuse Services</t>
  </si>
  <si>
    <t>FC</t>
  </si>
  <si>
    <t>Quality Assurance</t>
  </si>
  <si>
    <t>FD</t>
  </si>
  <si>
    <t>Department of Children and Family Services</t>
  </si>
  <si>
    <t>FF</t>
  </si>
  <si>
    <t>Policy Initiatives and Budget</t>
  </si>
  <si>
    <t>FH</t>
  </si>
  <si>
    <t>Enterprise Services</t>
  </si>
  <si>
    <t>FJ</t>
  </si>
  <si>
    <t>Long Term Care</t>
  </si>
  <si>
    <t>FK</t>
  </si>
  <si>
    <t>Health Care Financing</t>
  </si>
  <si>
    <t>FM</t>
  </si>
  <si>
    <t>All Org</t>
  </si>
  <si>
    <t>FN</t>
  </si>
  <si>
    <t>Rebel Bishop</t>
  </si>
  <si>
    <t>Department of Financial Institutions</t>
  </si>
  <si>
    <t>GA</t>
  </si>
  <si>
    <t>Government Accountability Board</t>
  </si>
  <si>
    <t>GM</t>
  </si>
  <si>
    <t>Department of Health Services, Madison Mendota Mental Health</t>
  </si>
  <si>
    <t>GN</t>
  </si>
  <si>
    <t>Department of Health Services, Chippewa Falls Northern Wisconsin Center for the Division of Disabled</t>
  </si>
  <si>
    <t>GR</t>
  </si>
  <si>
    <t>Department of Health Services, Sand Ridge Treatment Facility</t>
  </si>
  <si>
    <t>GS</t>
  </si>
  <si>
    <t>Department of Health Services, Union Grove Southern Wisconsin Center for the Developmentally Disabled</t>
  </si>
  <si>
    <t>GT</t>
  </si>
  <si>
    <t>Department of Health Services, Central Wisconsin Center for the Developmentally Disalbled</t>
  </si>
  <si>
    <t>GW</t>
  </si>
  <si>
    <t>Department of Health Services, Winnebago Mental Health</t>
  </si>
  <si>
    <t>HE</t>
  </si>
  <si>
    <t>Higher Educational Aids Board</t>
  </si>
  <si>
    <t>HS</t>
  </si>
  <si>
    <t>State Historical Society</t>
  </si>
  <si>
    <t>IL</t>
  </si>
  <si>
    <t>Workforce Development</t>
  </si>
  <si>
    <t>IN</t>
  </si>
  <si>
    <t>Office of the Commissioner of Insurance</t>
  </si>
  <si>
    <t>IV</t>
  </si>
  <si>
    <t>Investment Board</t>
  </si>
  <si>
    <t>JD</t>
  </si>
  <si>
    <t>Department of Justice</t>
  </si>
  <si>
    <t>JE</t>
  </si>
  <si>
    <t>Department of Corrections, Wales Ethan Allen School</t>
  </si>
  <si>
    <t>JK</t>
  </si>
  <si>
    <t>Department of Corrections, Southern Oaks Girls School</t>
  </si>
  <si>
    <t>JL</t>
  </si>
  <si>
    <t>Department of Corrections, Irma Lincoln Hills School</t>
  </si>
  <si>
    <t>JP</t>
  </si>
  <si>
    <t>Department of Corrections, Prairie du Chien School</t>
  </si>
  <si>
    <t>JS</t>
  </si>
  <si>
    <t>Joint Survey Committee on Retirement</t>
  </si>
  <si>
    <t>JU</t>
  </si>
  <si>
    <t>Judicial Commission</t>
  </si>
  <si>
    <t>JY</t>
  </si>
  <si>
    <t>Department of Corrections, Youth Leadership Training Center</t>
  </si>
  <si>
    <t>KA</t>
  </si>
  <si>
    <t>Department of Corrections, Division of Adult Institutions</t>
  </si>
  <si>
    <t>KC</t>
  </si>
  <si>
    <t>Department of Corrections, Division of Community Corrections</t>
  </si>
  <si>
    <t>KE</t>
  </si>
  <si>
    <t>Department of Corrections, Milwaukee Community Correctional</t>
  </si>
  <si>
    <t>KH</t>
  </si>
  <si>
    <t>Department of Corrections, Bureau of Correctional Health</t>
  </si>
  <si>
    <t>KJ</t>
  </si>
  <si>
    <t>Department of Corrections, Division of Juvenile Corrections</t>
  </si>
  <si>
    <t>KM</t>
  </si>
  <si>
    <t>Department of Corrections, Division of Management Services</t>
  </si>
  <si>
    <t>KP</t>
  </si>
  <si>
    <t>Department of Corrections, Parole Commission</t>
  </si>
  <si>
    <t>KR</t>
  </si>
  <si>
    <t>Department of Corrections, Division of Planning and Movement</t>
  </si>
  <si>
    <t>KS</t>
  </si>
  <si>
    <t>Department of Corrections, Office of Secretary</t>
  </si>
  <si>
    <t>LB</t>
  </si>
  <si>
    <t>Legislative Audit Bureau</t>
  </si>
  <si>
    <t>LC</t>
  </si>
  <si>
    <t>Legislative Council</t>
  </si>
  <si>
    <t>LF</t>
  </si>
  <si>
    <t>Legislative Fiscal Bureau</t>
  </si>
  <si>
    <t>LG</t>
  </si>
  <si>
    <t>Lieutenant Governor</t>
  </si>
  <si>
    <t>LP</t>
  </si>
  <si>
    <t>Board of Commissioners Public Lands</t>
  </si>
  <si>
    <t>LR</t>
  </si>
  <si>
    <t>Legislative Reference Bureau</t>
  </si>
  <si>
    <t>LT</t>
  </si>
  <si>
    <t>Legislative Technology Services Bureau</t>
  </si>
  <si>
    <t>LW</t>
  </si>
  <si>
    <t>Lower Wisconsin State Riverway Board</t>
  </si>
  <si>
    <t>MA</t>
  </si>
  <si>
    <t>Mary DeWitt</t>
  </si>
  <si>
    <t>Installation Officer Department of Military Affairs</t>
  </si>
  <si>
    <t>NB</t>
  </si>
  <si>
    <t>Department of Natural Resources South Central Region</t>
  </si>
  <si>
    <t>NC</t>
  </si>
  <si>
    <t>Department of Natural Resources Southeast Region</t>
  </si>
  <si>
    <t>ND</t>
  </si>
  <si>
    <t>Department of Natural Resources Northeast Region</t>
  </si>
  <si>
    <t>NG</t>
  </si>
  <si>
    <t>Department of Natural Resources West Central Region</t>
  </si>
  <si>
    <t>NH</t>
  </si>
  <si>
    <t>Department of Natural Resources Northern Region/Rhinelander</t>
  </si>
  <si>
    <t>NK</t>
  </si>
  <si>
    <t>Department of Natural Resources Northern Region/Spooner</t>
  </si>
  <si>
    <t>NL</t>
  </si>
  <si>
    <t>Department of Natural Resources Neil H Lemay Forestry Center</t>
  </si>
  <si>
    <t>NM</t>
  </si>
  <si>
    <t>Department of Natural Resources Madison</t>
  </si>
  <si>
    <t>NR</t>
  </si>
  <si>
    <t>Department of Natural Resources</t>
  </si>
  <si>
    <t>NS</t>
  </si>
  <si>
    <t>Department of Natural Resources Research Center</t>
  </si>
  <si>
    <t>OE</t>
  </si>
  <si>
    <t>Jan Mason</t>
  </si>
  <si>
    <t>Office of the State Employee Relations</t>
  </si>
  <si>
    <t>PA</t>
  </si>
  <si>
    <t>Department of Public Instruction, Administration</t>
  </si>
  <si>
    <t>PD</t>
  </si>
  <si>
    <t>Department of Public Instruction, Delavan School for Deaf</t>
  </si>
  <si>
    <t>PF</t>
  </si>
  <si>
    <t>Public Defender</t>
  </si>
  <si>
    <t>PL</t>
  </si>
  <si>
    <t>Department of Public Instruction, Reference/Loan Library</t>
  </si>
  <si>
    <t>PP</t>
  </si>
  <si>
    <t>Department of Public Instruction, Printing Administration</t>
  </si>
  <si>
    <t>PS</t>
  </si>
  <si>
    <t>Tamar Wylesky</t>
  </si>
  <si>
    <t>Public Service Commission</t>
  </si>
  <si>
    <t>PV</t>
  </si>
  <si>
    <t>Department of Public Instruction, Janesville School for Visually Handicapped</t>
  </si>
  <si>
    <t>RB</t>
  </si>
  <si>
    <t>UW Marinette</t>
  </si>
  <si>
    <t>RD</t>
  </si>
  <si>
    <t>Laurie Yahr</t>
  </si>
  <si>
    <t>Department of Revenue</t>
  </si>
  <si>
    <t>RF</t>
  </si>
  <si>
    <t>UW Fond du Lac</t>
  </si>
  <si>
    <t>RK</t>
  </si>
  <si>
    <t>UW Baraboo/Sauk County</t>
  </si>
  <si>
    <t>RL</t>
  </si>
  <si>
    <t>Department of Regulation and Licensing</t>
  </si>
  <si>
    <t>RM</t>
  </si>
  <si>
    <t>UW Rock County</t>
  </si>
  <si>
    <t>UW Manitowoc</t>
  </si>
  <si>
    <t>RP</t>
  </si>
  <si>
    <t>UW Marshfield/Wood County</t>
  </si>
  <si>
    <t>RR</t>
  </si>
  <si>
    <t>UW Fox Valley</t>
  </si>
  <si>
    <t>RS</t>
  </si>
  <si>
    <t>Revisor of Statutes Bureau</t>
  </si>
  <si>
    <t>RT</t>
  </si>
  <si>
    <t>UW Barron County</t>
  </si>
  <si>
    <t>RU</t>
  </si>
  <si>
    <t>UW Richland</t>
  </si>
  <si>
    <t>RW</t>
  </si>
  <si>
    <t>UW Sheboygan</t>
  </si>
  <si>
    <t>RX</t>
  </si>
  <si>
    <t>UW Waukesha</t>
  </si>
  <si>
    <t>RY</t>
  </si>
  <si>
    <t>UW Marathon County</t>
  </si>
  <si>
    <t>RZ</t>
  </si>
  <si>
    <t>UW Washington County</t>
  </si>
  <si>
    <t>SC</t>
  </si>
  <si>
    <t>Wisconsin Court System</t>
  </si>
  <si>
    <t>SF</t>
  </si>
  <si>
    <t>State Fair Park Board</t>
  </si>
  <si>
    <t>SN</t>
  </si>
  <si>
    <t>Chief Clerk of Senate</t>
  </si>
  <si>
    <t>SP</t>
  </si>
  <si>
    <t>State Purchasing</t>
  </si>
  <si>
    <t>SS</t>
  </si>
  <si>
    <t>Office of Secretary of State</t>
  </si>
  <si>
    <t>ST</t>
  </si>
  <si>
    <t>Office of State Treasurer</t>
  </si>
  <si>
    <t>TM</t>
  </si>
  <si>
    <t>Department of Tourism</t>
  </si>
  <si>
    <t>TR</t>
  </si>
  <si>
    <t>Department of Transportation</t>
  </si>
  <si>
    <t>UA</t>
  </si>
  <si>
    <t>UW Madison</t>
  </si>
  <si>
    <t>UB</t>
  </si>
  <si>
    <t>UW Milwaukee</t>
  </si>
  <si>
    <t>UC</t>
  </si>
  <si>
    <t>UW Eau Claire</t>
  </si>
  <si>
    <t>UD</t>
  </si>
  <si>
    <t>UW Green Bay</t>
  </si>
  <si>
    <t>UE</t>
  </si>
  <si>
    <t>UW LaCrosse</t>
  </si>
  <si>
    <t>UF</t>
  </si>
  <si>
    <t>UW Oshkosh</t>
  </si>
  <si>
    <t>UG</t>
  </si>
  <si>
    <t>UW Parkside (Kenosha)</t>
  </si>
  <si>
    <t>UH</t>
  </si>
  <si>
    <t>UW Platteville</t>
  </si>
  <si>
    <t>UJ</t>
  </si>
  <si>
    <t>UW River Falls</t>
  </si>
  <si>
    <t>UK</t>
  </si>
  <si>
    <t>UW Stevens Point</t>
  </si>
  <si>
    <t>UL</t>
  </si>
  <si>
    <t>UW Stout (Menomonie)</t>
  </si>
  <si>
    <t>UM</t>
  </si>
  <si>
    <t>UW Superior</t>
  </si>
  <si>
    <t>UN</t>
  </si>
  <si>
    <t>UW Whitewater</t>
  </si>
  <si>
    <t>UR</t>
  </si>
  <si>
    <t>UW College</t>
  </si>
  <si>
    <t>UT</t>
  </si>
  <si>
    <t>UW Extension</t>
  </si>
  <si>
    <t>UW</t>
  </si>
  <si>
    <t>UW System Administration</t>
  </si>
  <si>
    <t>VA</t>
  </si>
  <si>
    <t>Veterans Affairs Administration</t>
  </si>
  <si>
    <t>VH</t>
  </si>
  <si>
    <t>Veterans Affairs King Wisconsin Veterans Home</t>
  </si>
  <si>
    <t>VO</t>
  </si>
  <si>
    <t>Board of Technical and Adult Education Vocational</t>
  </si>
  <si>
    <t>WA</t>
  </si>
  <si>
    <t>Department of Corrections, Redgranite Correctional Institution</t>
  </si>
  <si>
    <t>WB</t>
  </si>
  <si>
    <t>Department of Corrections, Badger State Industries</t>
  </si>
  <si>
    <t>WC</t>
  </si>
  <si>
    <t>Department of Corrections, Columbia Correctional</t>
  </si>
  <si>
    <t>WD</t>
  </si>
  <si>
    <t>Department of Corrections, Dodge Correctional</t>
  </si>
  <si>
    <t>WE</t>
  </si>
  <si>
    <t>Department of Corrections, Oshkosh Correctional</t>
  </si>
  <si>
    <t>WF</t>
  </si>
  <si>
    <t>Department of Corrections, Fox Lake Correctional</t>
  </si>
  <si>
    <t>WG</t>
  </si>
  <si>
    <t>Department of Corrections, Green Bay Correctional</t>
  </si>
  <si>
    <t>WH</t>
  </si>
  <si>
    <t>Department of Corrections, Waupun Central Warehouse</t>
  </si>
  <si>
    <t>WJ</t>
  </si>
  <si>
    <t>Department of Corrections, Jackson Correctional</t>
  </si>
  <si>
    <t>WK</t>
  </si>
  <si>
    <t>Department of Corrections, Oakhill Correctional</t>
  </si>
  <si>
    <t>WL</t>
  </si>
  <si>
    <t>Department of Corrections, Waupun Correctional</t>
  </si>
  <si>
    <t>WM</t>
  </si>
  <si>
    <t>Department of Corrections, Kettle Moraine Correctional</t>
  </si>
  <si>
    <t>WP</t>
  </si>
  <si>
    <t>Department of Corrections, Racine Youthful Offender</t>
  </si>
  <si>
    <t>WR</t>
  </si>
  <si>
    <t>Department of Corrections, Racine Correctional</t>
  </si>
  <si>
    <t>WS</t>
  </si>
  <si>
    <t>Department of Corrections, Wisconsin Correctional Center System</t>
  </si>
  <si>
    <t>WT</t>
  </si>
  <si>
    <t>Department of Corrections, Taycheedah Correctional</t>
  </si>
  <si>
    <t>WX</t>
  </si>
  <si>
    <t>Department of Corrections, Supermax Correctional Institution</t>
  </si>
  <si>
    <t>WZ</t>
  </si>
  <si>
    <t>Department of Corrections, Corrections Farm</t>
  </si>
  <si>
    <t>Contact</t>
  </si>
  <si>
    <t>Agency</t>
  </si>
  <si>
    <t>Name</t>
  </si>
  <si>
    <t>Phone Number</t>
  </si>
  <si>
    <t>Entered by</t>
  </si>
  <si>
    <t>email</t>
  </si>
  <si>
    <t>phone</t>
  </si>
  <si>
    <t>Contract</t>
  </si>
  <si>
    <t>Description</t>
  </si>
  <si>
    <t>Current Contract Dates</t>
  </si>
  <si>
    <t>Lot</t>
  </si>
  <si>
    <t>Bid Rate</t>
  </si>
  <si>
    <t>Class 3 Printing of Heatset Web Publications of Digest up to Magazine Sizes</t>
  </si>
  <si>
    <t>J.B. Kenehan</t>
  </si>
  <si>
    <t>Beaver Dam, WI  53916</t>
  </si>
  <si>
    <t>3HW</t>
  </si>
  <si>
    <t>Commodity Code</t>
  </si>
  <si>
    <t>Vendor</t>
  </si>
  <si>
    <t>Addr1</t>
  </si>
  <si>
    <t>Addr2</t>
  </si>
  <si>
    <t>City, St, Zip</t>
  </si>
  <si>
    <t>555 Beichl Ave</t>
  </si>
  <si>
    <t>Book Publication Heat Set</t>
  </si>
  <si>
    <t>Type of Job</t>
  </si>
  <si>
    <t>Sarah Kapellusch</t>
  </si>
  <si>
    <t>Plus Cover</t>
  </si>
  <si>
    <t>Self Cover</t>
  </si>
  <si>
    <t>PRICE</t>
  </si>
  <si>
    <t>Separation Laser Proof</t>
  </si>
  <si>
    <t>Other (See Comments)</t>
  </si>
  <si>
    <t>PMS INKS</t>
  </si>
  <si>
    <t>QTY</t>
  </si>
  <si>
    <t>CMYK</t>
  </si>
  <si>
    <t># OF COLORS</t>
  </si>
  <si>
    <r>
      <t>PURCHASE ORDER NUMBER</t>
    </r>
    <r>
      <rPr>
        <b/>
        <sz val="7"/>
        <rFont val="Arial Narrow"/>
        <family val="2"/>
      </rPr>
      <t xml:space="preserve">
</t>
    </r>
    <r>
      <rPr>
        <sz val="7"/>
        <rFont val="Arial Narrow"/>
        <family val="2"/>
      </rPr>
      <t>REFERENCE PRO-E-1</t>
    </r>
  </si>
  <si>
    <t>x</t>
  </si>
  <si>
    <t>TEXT</t>
  </si>
  <si>
    <t>COVER</t>
  </si>
  <si>
    <t>BLK</t>
  </si>
  <si>
    <t>TRIMMED SIZE</t>
  </si>
  <si>
    <t># OF PAGES</t>
  </si>
  <si>
    <t>PRINTING / ORIENTATION</t>
  </si>
  <si>
    <t>One Side</t>
  </si>
  <si>
    <t>Two Side</t>
  </si>
  <si>
    <t>Head to Head</t>
  </si>
  <si>
    <t>Head to Foot</t>
  </si>
  <si>
    <t>FINISHING</t>
  </si>
  <si>
    <t>Printer</t>
  </si>
  <si>
    <t>Steen Macek</t>
  </si>
  <si>
    <t>Kurt Johnson</t>
  </si>
  <si>
    <t>Text Setup</t>
  </si>
  <si>
    <t>Text Run/M</t>
  </si>
  <si>
    <t>Cover Run/M</t>
  </si>
  <si>
    <t>Perfect Binding Run/M</t>
  </si>
  <si>
    <t>Perfect Binding Setup</t>
  </si>
  <si>
    <t>Metallic Ink, each</t>
  </si>
  <si>
    <t>Bleeds/M</t>
  </si>
  <si>
    <t>Work and Back</t>
  </si>
  <si>
    <t>Folding 1 Fold Run/M</t>
  </si>
  <si>
    <t>Perforations Run/M</t>
  </si>
  <si>
    <t>SUB-TOTAL PRINT</t>
  </si>
  <si>
    <t>Midland</t>
  </si>
  <si>
    <t>Suppliers</t>
  </si>
  <si>
    <t>Jeff Armstrong</t>
  </si>
  <si>
    <t>Keith Seeliger</t>
  </si>
  <si>
    <t>PROOF DATE</t>
  </si>
  <si>
    <t>Stitch/Collate Run/M</t>
  </si>
  <si>
    <t>Stitch/Collate Setup</t>
  </si>
  <si>
    <t>5th + Color Ink, ea</t>
  </si>
  <si>
    <t>Cover Setup</t>
  </si>
  <si>
    <t>Other than Blk Ink, ea</t>
  </si>
  <si>
    <t>5th + Clr Ink, Run/M</t>
  </si>
  <si>
    <t>1 Clr Bkup MR</t>
  </si>
  <si>
    <t>1 Clr Bkup Run/M</t>
  </si>
  <si>
    <t>Plate Change, ea</t>
  </si>
  <si>
    <t>Plate Deletion, ea</t>
  </si>
  <si>
    <t>Run Cvr/Hvy Stck /M</t>
  </si>
  <si>
    <t>Folding Initial MR</t>
  </si>
  <si>
    <t>Folding Per Fold MR</t>
  </si>
  <si>
    <t>LtrPress Score Run/M</t>
  </si>
  <si>
    <t>LtrPress Scr/Rule MR</t>
  </si>
  <si>
    <t>Perf Initial MR</t>
  </si>
  <si>
    <t>Perf Per Rule MR</t>
  </si>
  <si>
    <t>Drill Cvr Stock Run/M</t>
  </si>
  <si>
    <t>Drill upto 3 holes MR</t>
  </si>
  <si>
    <t>Drill upto 3 holes Run/M</t>
  </si>
  <si>
    <t>FaceTrim shts Setup</t>
  </si>
  <si>
    <t>FaceTrim shts Run/M</t>
  </si>
  <si>
    <t>Cvr Exact Rpt Ded</t>
  </si>
  <si>
    <t>Text Exact Rpt Ded</t>
  </si>
  <si>
    <t>Kraft Wrap Spec. Qty</t>
  </si>
  <si>
    <t>Total Price Quote</t>
  </si>
  <si>
    <t>8-3/8"</t>
  </si>
  <si>
    <t>5-3/8"</t>
  </si>
  <si>
    <t>10-7/8"</t>
  </si>
  <si>
    <t>Magazine</t>
  </si>
  <si>
    <t>Digest</t>
  </si>
  <si>
    <t>Type Publication</t>
  </si>
  <si>
    <t>Type of Pub.</t>
  </si>
  <si>
    <t>Padding, w/o chip</t>
  </si>
  <si>
    <t>Padding, w chip</t>
  </si>
  <si>
    <t>Pad Carbonless /M</t>
  </si>
  <si>
    <t>LtrPress Score Int. MR</t>
  </si>
  <si>
    <t>Add' Fold(s) Run/M</t>
  </si>
  <si>
    <t>PREVIOUS PO NUMBER</t>
  </si>
  <si>
    <t>/</t>
  </si>
  <si>
    <t>BK</t>
  </si>
  <si>
    <t>BSI</t>
  </si>
  <si>
    <t>505ENT-M16-HEATSET-01</t>
  </si>
  <si>
    <t>M</t>
  </si>
  <si>
    <t>D</t>
  </si>
  <si>
    <t>1 Color</t>
  </si>
  <si>
    <t>2 Color</t>
  </si>
  <si>
    <t>3 Color</t>
  </si>
  <si>
    <t>4 Color</t>
  </si>
  <si>
    <t>Text File Edits</t>
  </si>
  <si>
    <t>Cover File Edits</t>
  </si>
  <si>
    <t>File edits are only when the ordering agency requests the print vendor to make changes to the supplied file</t>
  </si>
  <si>
    <t>Text Price Chart</t>
  </si>
  <si>
    <t>Cover Price Chart</t>
  </si>
  <si>
    <t>Text</t>
  </si>
  <si>
    <t>Setup</t>
  </si>
  <si>
    <t>Run/M</t>
  </si>
  <si>
    <t>Contract Prf</t>
  </si>
  <si>
    <t>Imposition Prf</t>
  </si>
  <si>
    <t>Position Prf</t>
  </si>
  <si>
    <t>face</t>
  </si>
  <si>
    <t>back</t>
  </si>
  <si>
    <t>Stitch Setup</t>
  </si>
  <si>
    <t>Stitch Run/M</t>
  </si>
  <si>
    <t>Bind Setup</t>
  </si>
  <si>
    <t>Bind Run/M</t>
  </si>
  <si>
    <t>Self-Cover</t>
  </si>
  <si>
    <t>Plus-Cover</t>
  </si>
  <si>
    <t>Metallic Ink</t>
  </si>
  <si>
    <t>5th Color Run/M</t>
  </si>
  <si>
    <t>5th Color MR</t>
  </si>
  <si>
    <t>1 Clr Back Up MR</t>
  </si>
  <si>
    <t>1 Clr Back Up Run/M</t>
  </si>
  <si>
    <t>Plate Change</t>
  </si>
  <si>
    <t>Plate Deletion</t>
  </si>
  <si>
    <t>Run Cvr/Hvy Stock /M</t>
  </si>
  <si>
    <t>Paper Price Chart</t>
  </si>
  <si>
    <t>Pounds will be based on:</t>
  </si>
  <si>
    <t>or</t>
  </si>
  <si>
    <t>Stock samples are required for each Brand of paper listed on this document.</t>
  </si>
  <si>
    <t>Startup</t>
  </si>
  <si>
    <t>Run per 1,000</t>
  </si>
  <si>
    <t>%
Recycled Content</t>
  </si>
  <si>
    <t>Cost/Paper Manf and Brand</t>
  </si>
  <si>
    <t>$ per CWT</t>
  </si>
  <si>
    <t>Brand Name</t>
  </si>
  <si>
    <t>60#</t>
  </si>
  <si>
    <t>92 - 96</t>
  </si>
  <si>
    <t>91 - 97</t>
  </si>
  <si>
    <t>10 - 30</t>
  </si>
  <si>
    <t>70#</t>
  </si>
  <si>
    <t>80#</t>
  </si>
  <si>
    <t>100#</t>
  </si>
  <si>
    <r>
      <t>Dull/Matte Coated</t>
    </r>
    <r>
      <rPr>
        <b/>
        <sz val="10"/>
        <color indexed="8"/>
        <rFont val="Arial"/>
        <family val="2"/>
      </rPr>
      <t xml:space="preserve"> White</t>
    </r>
  </si>
  <si>
    <r>
      <t>UnCoated</t>
    </r>
    <r>
      <rPr>
        <b/>
        <sz val="10"/>
        <color indexed="8"/>
        <rFont val="Arial"/>
        <family val="2"/>
      </rPr>
      <t xml:space="preserve"> White</t>
    </r>
  </si>
  <si>
    <t>40#</t>
  </si>
  <si>
    <t>86 - 97</t>
  </si>
  <si>
    <t>50#</t>
  </si>
  <si>
    <t>NaturePlus 10%</t>
  </si>
  <si>
    <t>UtopiaMatte 10%</t>
  </si>
  <si>
    <t>FRP Offset 10%</t>
  </si>
  <si>
    <t>Opus Matte</t>
  </si>
  <si>
    <t>FRP Offset</t>
  </si>
  <si>
    <t>Tarpet Opacity</t>
  </si>
  <si>
    <t>Capistrano ploss</t>
  </si>
  <si>
    <t>Virgin</t>
  </si>
  <si>
    <t>Tarpet Brightness</t>
  </si>
  <si>
    <t>one (1) 16 pape magazine signature</t>
  </si>
  <si>
    <t>one (1) 32 page digest signature.</t>
  </si>
  <si>
    <t>Instructions: Bidder's are to fill-in the yellow highlighted areas with the number of pounds needed for startup and run per thousand according to the column described signature size, cost per hundred weight, and brand of paper being offered on this Contract.</t>
  </si>
  <si>
    <t>Gloss Coated White</t>
  </si>
  <si>
    <t>Weight</t>
  </si>
  <si>
    <t># of lbs.
32 signature Digest</t>
  </si>
  <si>
    <t># of lbs.
16 signature Magazine</t>
  </si>
  <si>
    <t># of lbs.
16 signature
Magazine</t>
  </si>
  <si>
    <t>Cover Paper Stock Usage MR</t>
  </si>
  <si>
    <t>Cover Paper Stock Usage Run/M</t>
  </si>
  <si>
    <t>Perforations Additional Stock</t>
  </si>
  <si>
    <t>Perforations Initial MR</t>
  </si>
  <si>
    <t>Letterpress Initial MR</t>
  </si>
  <si>
    <t>Letterpress Additional Stock</t>
  </si>
  <si>
    <t>Folding Additional Stock Run/M</t>
  </si>
  <si>
    <t>Other</t>
  </si>
  <si>
    <t># of Letter Press Score(s)</t>
  </si>
  <si>
    <t># of Perforation(s)</t>
  </si>
  <si>
    <t># of Folds</t>
  </si>
  <si>
    <t xml:space="preserve">DATE ELEC. FILE WILL BE READY </t>
  </si>
  <si>
    <t>Price/M</t>
  </si>
  <si>
    <t>Paper Cost</t>
  </si>
  <si>
    <t>MR</t>
  </si>
  <si>
    <t>MR = Make Ready</t>
  </si>
  <si>
    <t>Total</t>
  </si>
  <si>
    <t>OTHER</t>
  </si>
  <si>
    <r>
      <t>Identify Special Price Quotes
(</t>
    </r>
    <r>
      <rPr>
        <b/>
        <sz val="7"/>
        <rFont val="Arial Narrow"/>
        <family val="2"/>
      </rPr>
      <t>*these items will not have the bid rate applied toward them)</t>
    </r>
  </si>
  <si>
    <t>Cover</t>
  </si>
  <si>
    <t>January 1, 2016 – December 31, 2016</t>
  </si>
  <si>
    <t>Class 3 Booklet
Print Order</t>
  </si>
  <si>
    <t>INKS</t>
  </si>
  <si>
    <t>$ CHART INFO</t>
  </si>
  <si>
    <t>Pap. Sup. By</t>
  </si>
  <si>
    <t>Divide Paper</t>
  </si>
  <si>
    <r>
      <t xml:space="preserve">PAPER SPECIFICATIONS     </t>
    </r>
    <r>
      <rPr>
        <b/>
        <sz val="8"/>
        <color rgb="FFFF0000"/>
        <rFont val="Arial"/>
        <family val="2"/>
      </rPr>
      <t xml:space="preserve"> (Click on tab "PaperCalculator")</t>
    </r>
  </si>
  <si>
    <t>PRT</t>
  </si>
  <si>
    <t>VENDOR</t>
  </si>
  <si>
    <t>WDTH</t>
  </si>
  <si>
    <t>LNGTH</t>
  </si>
  <si>
    <t>BRAND</t>
  </si>
  <si>
    <t xml:space="preserve"> </t>
  </si>
  <si>
    <t>DIVIDE PAPER IN HALF</t>
  </si>
  <si>
    <t>Paper Sup. By</t>
  </si>
  <si>
    <t>COLOR</t>
  </si>
  <si>
    <t>BRAND / ITEM #</t>
  </si>
  <si>
    <t>Paper Furnished By</t>
  </si>
  <si>
    <t>Fold MR</t>
  </si>
  <si>
    <t>Per Fold MR</t>
  </si>
  <si>
    <t>Fold Run/M</t>
  </si>
  <si>
    <t>Score MR</t>
  </si>
  <si>
    <t>Score Run/M</t>
  </si>
  <si>
    <t>Perf MR</t>
  </si>
  <si>
    <t>Perf Run/M</t>
  </si>
  <si>
    <t>Extra MR</t>
  </si>
  <si>
    <t>Extra Run/M</t>
  </si>
  <si>
    <t>Total Sheets</t>
  </si>
  <si>
    <t>If ordering from BSI, they calculate booklets based on 100 finished booklets. The run needs to be adjusted by adding a zero "0" to the end of the run number provided by BSI price charts.</t>
  </si>
  <si>
    <t>Paper Cost Paid by Agency</t>
  </si>
  <si>
    <t>Paper Cost Paid by Printer</t>
  </si>
  <si>
    <t>COVER PAPER SPECIFICATIONS</t>
  </si>
  <si>
    <t>3A</t>
  </si>
  <si>
    <t>3B</t>
  </si>
  <si>
    <t>3C</t>
  </si>
  <si>
    <t>3D</t>
  </si>
  <si>
    <t>3CW</t>
  </si>
  <si>
    <t>505ENT-M16-COLDSET-01</t>
  </si>
  <si>
    <t>Class 3 Printing of Coldset Web Publications of Tabloid, Magazine, and Digest Size Bound Work</t>
  </si>
  <si>
    <t>505ENT-M16-BOOKPRINT-03</t>
  </si>
  <si>
    <t>505ENT-M16-BOOKPRINT-01</t>
  </si>
  <si>
    <t>505ENT-M16-BOOKPRINT-02</t>
  </si>
  <si>
    <t>Class 3 Printing of Book Publications Bound &amp; Collated</t>
  </si>
  <si>
    <t>September 1, 2015 – August 31, 2016</t>
  </si>
  <si>
    <t>Supreme Graphics</t>
  </si>
  <si>
    <t>JP Graphics</t>
  </si>
  <si>
    <t>Seaway Printing</t>
  </si>
  <si>
    <t>American Litho</t>
  </si>
  <si>
    <t>625 Detloff Dr</t>
  </si>
  <si>
    <t>3001 E Venture Dr</t>
  </si>
  <si>
    <t>1609 Western Ave</t>
  </si>
  <si>
    <t>530 N 22nd St</t>
  </si>
  <si>
    <t>Milwaukee, WI  53233</t>
  </si>
  <si>
    <t>Appleton, WI  54911</t>
  </si>
  <si>
    <t>Green Bay, WI  54303</t>
  </si>
  <si>
    <t>Arcadia, WI  54612</t>
  </si>
  <si>
    <t>PURCHASE ORDER NUMBER</t>
  </si>
  <si>
    <t>PRE-PO NO.</t>
  </si>
  <si>
    <t>TEXT PAPER SPECIFICATIONS</t>
  </si>
  <si>
    <t>OTHER PAPER SPECIFICATIONS</t>
  </si>
  <si>
    <t>Total Paper Cost Paid by Agency</t>
  </si>
  <si>
    <t>Total Paper Cost Paid by Printer</t>
  </si>
  <si>
    <t>Total Paper Cost for Print Job</t>
  </si>
  <si>
    <t>WEB</t>
  </si>
  <si>
    <t>SIGNATURES</t>
  </si>
  <si>
    <t>Tabloid</t>
  </si>
  <si>
    <t>16-7/8"</t>
  </si>
  <si>
    <t>Book Publication Sheet Fed</t>
  </si>
  <si>
    <t>Book Publication Cold Set</t>
  </si>
  <si>
    <t>SIG:</t>
  </si>
  <si>
    <t>cover</t>
  </si>
  <si>
    <t>text</t>
  </si>
  <si>
    <t>Cover Proofs</t>
  </si>
  <si>
    <t>No Proof</t>
  </si>
  <si>
    <t>Position Proof</t>
  </si>
  <si>
    <t>Color Proof</t>
  </si>
  <si>
    <t>PDF Proof
via Email</t>
  </si>
  <si>
    <t>Text Proofs</t>
  </si>
  <si>
    <t>Disposition of Files/Artwork</t>
  </si>
  <si>
    <t>CD/DVD/Flash Drive</t>
  </si>
  <si>
    <t>Electronic File</t>
  </si>
  <si>
    <t>via FTP</t>
  </si>
  <si>
    <t>Print Ready File</t>
  </si>
  <si>
    <t>Files Sent VIA</t>
  </si>
  <si>
    <t>Email</t>
  </si>
  <si>
    <t>USPS</t>
  </si>
  <si>
    <t>File Name</t>
  </si>
  <si>
    <t>Items Enclosed with Order</t>
  </si>
  <si>
    <t>Disk or CD</t>
  </si>
  <si>
    <t>Color Composite Laser</t>
  </si>
  <si>
    <t>Binding Dummy</t>
  </si>
  <si>
    <t>Inks and Coatings</t>
  </si>
  <si>
    <t>4 Color Process</t>
  </si>
  <si>
    <t>Black Only</t>
  </si>
  <si>
    <t>Black plus 1</t>
  </si>
  <si>
    <t>Black plus 2</t>
  </si>
  <si>
    <t>Black plus 3</t>
  </si>
  <si>
    <t>Gloss Varnish</t>
  </si>
  <si>
    <t>Aqueous</t>
  </si>
  <si>
    <t>PMS inks only</t>
  </si>
  <si>
    <t>Dull Varnish</t>
  </si>
  <si>
    <t>Matte Varnish</t>
  </si>
  <si>
    <t>UV</t>
  </si>
  <si>
    <t>1st PMS #</t>
  </si>
  <si>
    <t>2nd PMS #</t>
  </si>
  <si>
    <t>3rd PMS #</t>
  </si>
  <si>
    <t>4th PMS #</t>
  </si>
  <si>
    <t>PMS ink colors requested</t>
  </si>
  <si>
    <t>Text Color Proof</t>
  </si>
  <si>
    <t>Drill ea add' hole</t>
  </si>
  <si>
    <t>Cover Color Proof</t>
  </si>
  <si>
    <t>Stitched Envelope MR</t>
  </si>
  <si>
    <t>Stitched Envelope Run/M</t>
  </si>
  <si>
    <t>Final Fold MR</t>
  </si>
  <si>
    <t>Final Fold Run/M</t>
  </si>
  <si>
    <t>Band/Bundle-Bulk</t>
  </si>
  <si>
    <t>Band/Bundle-Spec. Qty</t>
  </si>
  <si>
    <t>Shrinkwrap-Spec. Qty</t>
  </si>
  <si>
    <t>Boxes (Mag/Digest) -
Spec. Qty</t>
  </si>
  <si>
    <r>
      <t xml:space="preserve">Amount Due Printer
</t>
    </r>
    <r>
      <rPr>
        <b/>
        <sz val="6"/>
        <rFont val="Arial"/>
        <family val="2"/>
      </rPr>
      <t>(including paper if applicable)</t>
    </r>
  </si>
  <si>
    <t>Veritiv</t>
  </si>
  <si>
    <t>TOTAL PAPER COST</t>
  </si>
  <si>
    <t>STATE CONTRACT NO</t>
  </si>
  <si>
    <t>April 1, 2017 – March 31, 2018</t>
  </si>
  <si>
    <t>Fill in the appropriate information. Check boxes must be filled by using an "X". The "CONTRACT" box is a drop down. Please select the contract you are using. The vendor discount rate and information will automatically populate based on the contract you select. Quantities need to be entered in the "QTY" box so paper can calculate correctly. Please enter all paper information on the "PaperCalculator" tab (next page of spreadsheet). Subtotals will automatically calculate. The big red box covering the paper information will not print. You populate the paper information from the "PaperCalculator" tab. Send this form with your order to the vendor. Enter the price chart number you are using to get your pricing from so the vendor knows which price chart to use and verify your numbers.</t>
  </si>
  <si>
    <t>Cover Position Proof</t>
  </si>
  <si>
    <t>Text Position Proof</t>
  </si>
  <si>
    <t>DOA-3077 (R04/2018)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</si>
</sst>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
    <numFmt numFmtId="165" formatCode="[$-409]mmmm\ d\,\ yyyy;@"/>
    <numFmt numFmtId="166" formatCode="[&lt;=9999999]###\-####;\(###\)\ ###\-####"/>
    <numFmt numFmtId="167" formatCode="0.0"/>
    <numFmt numFmtId="168" formatCode="_(&quot;$&quot;* #,##0.00_);[Red]_(&quot;$&quot;* \(#,##0.00\);_(&quot;$&quot;* #,##0.00_);_(@_)"/>
    <numFmt numFmtId="169" formatCode="0.000%"/>
    <numFmt numFmtId="170" formatCode="_(* #,##0_);_(* \(#,##0\);_(* &quot;-&quot;??_);_(@_)"/>
  </numFmts>
  <fonts count="44" x14ac:knownFonts="1">
    <font>
      <sz val="10"/>
      <name val="Arial"/>
    </font>
    <font>
      <sz val="10"/>
      <name val="Arial"/>
      <family val="2"/>
    </font>
    <font>
      <sz val="8"/>
      <name val="Arial"/>
      <family val="2"/>
    </font>
    <font>
      <sz val="8"/>
      <name val="Arial"/>
      <family val="2"/>
    </font>
    <font>
      <sz val="9"/>
      <name val="Arial"/>
      <family val="2"/>
    </font>
    <font>
      <u/>
      <sz val="10"/>
      <color indexed="12"/>
      <name val="Arial"/>
      <family val="2"/>
    </font>
    <font>
      <sz val="10"/>
      <name val="Times New Roman"/>
      <family val="1"/>
    </font>
    <font>
      <b/>
      <sz val="10"/>
      <name val="Arial"/>
      <family val="2"/>
    </font>
    <font>
      <b/>
      <sz val="10"/>
      <name val="Times New Roman"/>
      <family val="1"/>
    </font>
    <font>
      <sz val="10"/>
      <name val="Arial"/>
      <family val="2"/>
    </font>
    <font>
      <b/>
      <sz val="12"/>
      <name val="Arial"/>
      <family val="2"/>
    </font>
    <font>
      <b/>
      <sz val="8"/>
      <name val="Arial"/>
      <family val="2"/>
    </font>
    <font>
      <b/>
      <sz val="8"/>
      <name val="Arial Narrow"/>
      <family val="2"/>
    </font>
    <font>
      <b/>
      <sz val="7"/>
      <name val="Arial Narrow"/>
      <family val="2"/>
    </font>
    <font>
      <u/>
      <sz val="8"/>
      <name val="Arial"/>
      <family val="2"/>
    </font>
    <font>
      <b/>
      <sz val="9"/>
      <color indexed="81"/>
      <name val="Tahoma"/>
      <family val="2"/>
    </font>
    <font>
      <sz val="7"/>
      <name val="Arial Narrow"/>
      <family val="2"/>
    </font>
    <font>
      <sz val="8"/>
      <name val="Arial Narrow"/>
      <family val="2"/>
    </font>
    <font>
      <b/>
      <sz val="7"/>
      <name val="Arial"/>
      <family val="2"/>
    </font>
    <font>
      <b/>
      <sz val="5"/>
      <name val="Arial"/>
      <family val="2"/>
    </font>
    <font>
      <sz val="8"/>
      <color rgb="FF0000FF"/>
      <name val="Arial"/>
      <family val="2"/>
    </font>
    <font>
      <b/>
      <sz val="8"/>
      <color rgb="FF0000FF"/>
      <name val="Arial"/>
      <family val="2"/>
    </font>
    <font>
      <sz val="8"/>
      <color rgb="FFFF0000"/>
      <name val="Arial"/>
      <family val="2"/>
    </font>
    <font>
      <sz val="11"/>
      <name val="Arial"/>
      <family val="2"/>
    </font>
    <font>
      <sz val="11"/>
      <color theme="1"/>
      <name val="Arial"/>
      <family val="2"/>
    </font>
    <font>
      <sz val="10"/>
      <color theme="1"/>
      <name val="Arial"/>
      <family val="2"/>
    </font>
    <font>
      <b/>
      <sz val="10"/>
      <color theme="1"/>
      <name val="Arial"/>
      <family val="2"/>
    </font>
    <font>
      <b/>
      <i/>
      <sz val="10"/>
      <color theme="1"/>
      <name val="Arial"/>
      <family val="2"/>
    </font>
    <font>
      <b/>
      <sz val="10"/>
      <color indexed="8"/>
      <name val="Arial"/>
      <family val="2"/>
    </font>
    <font>
      <sz val="10"/>
      <color rgb="FF0000FF"/>
      <name val="Arial"/>
      <family val="2"/>
    </font>
    <font>
      <b/>
      <sz val="10"/>
      <color rgb="FF0000FF"/>
      <name val="Arial"/>
      <family val="2"/>
    </font>
    <font>
      <b/>
      <sz val="8"/>
      <color rgb="FFFF0000"/>
      <name val="Arial"/>
      <family val="2"/>
    </font>
    <font>
      <sz val="7"/>
      <name val="Arial"/>
      <family val="2"/>
    </font>
    <font>
      <b/>
      <sz val="6"/>
      <name val="Arial Narrow"/>
      <family val="2"/>
    </font>
    <font>
      <b/>
      <sz val="6"/>
      <name val="Arial"/>
      <family val="2"/>
    </font>
    <font>
      <b/>
      <sz val="8"/>
      <color theme="5" tint="-0.249977111117893"/>
      <name val="Arial"/>
      <family val="2"/>
    </font>
    <font>
      <sz val="8"/>
      <color theme="0"/>
      <name val="Arial"/>
      <family val="2"/>
    </font>
    <font>
      <b/>
      <sz val="8"/>
      <color theme="0"/>
      <name val="Arial"/>
      <family val="2"/>
    </font>
    <font>
      <b/>
      <sz val="8"/>
      <color theme="0"/>
      <name val="Arial Narrow"/>
      <family val="2"/>
    </font>
    <font>
      <b/>
      <sz val="5"/>
      <color theme="0"/>
      <name val="Arial"/>
      <family val="2"/>
    </font>
    <font>
      <b/>
      <sz val="7"/>
      <color theme="0"/>
      <name val="Arial"/>
      <family val="2"/>
    </font>
    <font>
      <u/>
      <sz val="8"/>
      <color rgb="FF0000FF"/>
      <name val="Arial"/>
      <family val="2"/>
    </font>
    <font>
      <b/>
      <sz val="11"/>
      <color rgb="FF0000FF"/>
      <name val="Arial Narrow"/>
      <family val="2"/>
    </font>
    <font>
      <sz val="6"/>
      <name val="Arial"/>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rgb="FF00000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800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FF0000"/>
      </left>
      <right style="thin">
        <color rgb="FFFF0000"/>
      </right>
      <top style="thin">
        <color rgb="FFFF0000"/>
      </top>
      <bottom style="thin">
        <color rgb="FFFF0000"/>
      </bottom>
      <diagonal/>
    </border>
    <border>
      <left/>
      <right/>
      <top style="thin">
        <color rgb="FFFF0000"/>
      </top>
      <bottom/>
      <diagonal/>
    </border>
    <border>
      <left/>
      <right style="thin">
        <color indexed="64"/>
      </right>
      <top style="thin">
        <color rgb="FFFF0000"/>
      </top>
      <bottom/>
      <diagonal/>
    </border>
    <border>
      <left style="thin">
        <color indexed="64"/>
      </left>
      <right/>
      <top style="hair">
        <color indexed="64"/>
      </top>
      <bottom style="thin">
        <color rgb="FFFF0000"/>
      </bottom>
      <diagonal/>
    </border>
    <border>
      <left/>
      <right/>
      <top style="hair">
        <color indexed="64"/>
      </top>
      <bottom style="thin">
        <color rgb="FFFF000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rgb="FFFF0000"/>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medium">
        <color auto="1"/>
      </top>
      <bottom/>
      <diagonal/>
    </border>
    <border>
      <left style="medium">
        <color auto="1"/>
      </left>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hair">
        <color indexed="64"/>
      </top>
      <bottom style="medium">
        <color indexed="64"/>
      </bottom>
      <diagonal/>
    </border>
    <border>
      <left/>
      <right style="thin">
        <color indexed="64"/>
      </right>
      <top style="hair">
        <color indexed="64"/>
      </top>
      <bottom style="thin">
        <color rgb="FFFF0000"/>
      </bottom>
      <diagonal/>
    </border>
    <border>
      <left style="thin">
        <color indexed="64"/>
      </left>
      <right style="thin">
        <color indexed="64"/>
      </right>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auto="1"/>
      </right>
      <top style="hair">
        <color indexed="64"/>
      </top>
      <bottom/>
      <diagonal/>
    </border>
    <border>
      <left/>
      <right style="medium">
        <color auto="1"/>
      </right>
      <top/>
      <bottom style="medium">
        <color indexed="64"/>
      </bottom>
      <diagonal/>
    </border>
    <border>
      <left style="thin">
        <color indexed="64"/>
      </left>
      <right style="thin">
        <color indexed="64"/>
      </right>
      <top/>
      <bottom/>
      <diagonal/>
    </border>
  </borders>
  <cellStyleXfs count="62">
    <xf numFmtId="0" fontId="0" fillId="0" borderId="0"/>
    <xf numFmtId="0" fontId="8" fillId="0" borderId="1">
      <alignment horizontal="center" vertical="center"/>
      <protection locked="0"/>
    </xf>
    <xf numFmtId="0" fontId="4" fillId="2" borderId="1">
      <alignment horizontal="center"/>
    </xf>
    <xf numFmtId="44" fontId="1" fillId="0" borderId="0" applyFont="0" applyFill="0" applyBorder="0" applyAlignment="0" applyProtection="0"/>
    <xf numFmtId="2" fontId="6" fillId="0" borderId="1" applyBorder="0">
      <protection locked="0"/>
    </xf>
    <xf numFmtId="2" fontId="8" fillId="0" borderId="2" applyBorder="0">
      <alignment horizontal="left"/>
      <protection locked="0"/>
    </xf>
    <xf numFmtId="164" fontId="4" fillId="0" borderId="1" applyBorder="0">
      <protection locked="0"/>
    </xf>
    <xf numFmtId="0" fontId="3" fillId="0" borderId="0"/>
    <xf numFmtId="0" fontId="5" fillId="0" borderId="0" applyNumberFormat="0" applyFill="0" applyBorder="0" applyAlignment="0" applyProtection="0">
      <alignment vertical="top"/>
      <protection locked="0"/>
    </xf>
    <xf numFmtId="2" fontId="3" fillId="3" borderId="3" applyBorder="0">
      <alignment horizontal="left" vertical="top" wrapText="1" readingOrder="1"/>
    </xf>
    <xf numFmtId="0" fontId="4" fillId="0" borderId="4" applyFont="0" applyBorder="0"/>
    <xf numFmtId="2" fontId="4" fillId="0" borderId="1" applyBorder="0"/>
    <xf numFmtId="0" fontId="9" fillId="0" borderId="0"/>
    <xf numFmtId="9" fontId="1" fillId="0" borderId="0" applyFont="0" applyFill="0" applyBorder="0" applyAlignment="0" applyProtection="0"/>
    <xf numFmtId="10" fontId="6" fillId="0" borderId="1" applyBorder="0">
      <protection locked="0"/>
    </xf>
    <xf numFmtId="164" fontId="4" fillId="0" borderId="1" applyBorder="0"/>
    <xf numFmtId="0" fontId="7" fillId="0" borderId="0">
      <alignment horizontal="center"/>
    </xf>
    <xf numFmtId="167" fontId="6" fillId="0" borderId="5" applyFont="0" applyBorder="0">
      <protection locked="0"/>
    </xf>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2" fontId="2" fillId="3" borderId="3" applyBorder="0">
      <alignment horizontal="left" vertical="top" wrapText="1" readingOrder="1"/>
    </xf>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864">
    <xf numFmtId="0" fontId="0" fillId="0" borderId="0" xfId="0"/>
    <xf numFmtId="0" fontId="2" fillId="0" borderId="0" xfId="0" applyFont="1"/>
    <xf numFmtId="0" fontId="9" fillId="0" borderId="0" xfId="0" applyFont="1"/>
    <xf numFmtId="0" fontId="7" fillId="0" borderId="0" xfId="0" applyFont="1" applyAlignment="1">
      <alignment horizontal="center" vertical="top"/>
    </xf>
    <xf numFmtId="49" fontId="0" fillId="0" borderId="0" xfId="0" applyNumberFormat="1" applyAlignment="1">
      <alignment vertical="top"/>
    </xf>
    <xf numFmtId="0" fontId="5" fillId="0" borderId="0" xfId="8" applyAlignment="1" applyProtection="1"/>
    <xf numFmtId="166" fontId="0" fillId="0" borderId="0" xfId="0" applyNumberFormat="1"/>
    <xf numFmtId="166" fontId="9" fillId="0" borderId="0" xfId="0" applyNumberFormat="1" applyFont="1" applyAlignment="1">
      <alignment horizontal="left"/>
    </xf>
    <xf numFmtId="166" fontId="7" fillId="0" borderId="0" xfId="0" applyNumberFormat="1" applyFont="1" applyAlignment="1">
      <alignment horizontal="center" vertical="top"/>
    </xf>
    <xf numFmtId="166" fontId="0" fillId="0" borderId="0" xfId="0" applyNumberFormat="1" applyAlignment="1">
      <alignment vertical="top"/>
    </xf>
    <xf numFmtId="0" fontId="0" fillId="0" borderId="0" xfId="0" applyAlignment="1">
      <alignment horizontal="left"/>
    </xf>
    <xf numFmtId="169" fontId="0" fillId="0" borderId="0" xfId="13" applyNumberFormat="1" applyFont="1"/>
    <xf numFmtId="49" fontId="9" fillId="0" borderId="0" xfId="0" applyNumberFormat="1" applyFont="1" applyAlignment="1">
      <alignment vertical="top"/>
    </xf>
    <xf numFmtId="0" fontId="2" fillId="0" borderId="0" xfId="0" applyFont="1" applyBorder="1" applyAlignment="1">
      <alignment vertical="top" wrapText="1"/>
    </xf>
    <xf numFmtId="0" fontId="2" fillId="0" borderId="0" xfId="0" applyFont="1" applyFill="1"/>
    <xf numFmtId="0" fontId="0" fillId="0" borderId="0" xfId="0" applyAlignment="1">
      <alignment horizontal="right"/>
    </xf>
    <xf numFmtId="12" fontId="0" fillId="0" borderId="0" xfId="0" applyNumberFormat="1" applyAlignment="1">
      <alignment horizontal="right"/>
    </xf>
    <xf numFmtId="0" fontId="9" fillId="0" borderId="0" xfId="0" applyFont="1" applyBorder="1"/>
    <xf numFmtId="0" fontId="7" fillId="0" borderId="0" xfId="12" applyFont="1" applyBorder="1" applyAlignment="1">
      <alignment horizontal="center" vertical="center"/>
    </xf>
    <xf numFmtId="0" fontId="7" fillId="0" borderId="0" xfId="12" applyFont="1" applyBorder="1" applyAlignment="1">
      <alignment vertical="center"/>
    </xf>
    <xf numFmtId="0" fontId="7" fillId="0" borderId="0" xfId="12" applyFont="1" applyFill="1" applyBorder="1" applyAlignment="1">
      <alignment horizontal="center" vertical="center"/>
    </xf>
    <xf numFmtId="44" fontId="9" fillId="0" borderId="0" xfId="26" applyFont="1" applyFill="1" applyBorder="1" applyAlignment="1">
      <alignment vertical="center" shrinkToFit="1"/>
    </xf>
    <xf numFmtId="0" fontId="9" fillId="0" borderId="0" xfId="12" applyNumberFormat="1" applyFont="1" applyFill="1" applyBorder="1" applyAlignment="1">
      <alignment vertical="center"/>
    </xf>
    <xf numFmtId="0" fontId="9" fillId="0" borderId="0" xfId="0" applyFont="1" applyFill="1" applyBorder="1"/>
    <xf numFmtId="44" fontId="9" fillId="0" borderId="0" xfId="3" applyFont="1" applyBorder="1"/>
    <xf numFmtId="44" fontId="9" fillId="0" borderId="0" xfId="3" applyFont="1" applyFill="1" applyBorder="1" applyAlignment="1">
      <alignment vertical="center" shrinkToFit="1"/>
    </xf>
    <xf numFmtId="44" fontId="9" fillId="0" borderId="0" xfId="3" applyFont="1" applyFill="1" applyBorder="1"/>
    <xf numFmtId="44" fontId="9" fillId="0" borderId="0" xfId="3" applyFont="1" applyFill="1" applyBorder="1" applyAlignment="1"/>
    <xf numFmtId="44" fontId="23" fillId="0" borderId="0" xfId="3" applyFont="1" applyFill="1" applyBorder="1" applyAlignment="1">
      <alignment vertical="center" shrinkToFit="1"/>
    </xf>
    <xf numFmtId="0" fontId="9" fillId="0" borderId="0" xfId="0" applyFont="1" applyBorder="1" applyAlignment="1"/>
    <xf numFmtId="0" fontId="9" fillId="0" borderId="0" xfId="0" applyFont="1" applyAlignment="1"/>
    <xf numFmtId="44" fontId="9" fillId="0" borderId="0" xfId="3" applyFont="1" applyBorder="1" applyAlignment="1"/>
    <xf numFmtId="44" fontId="9" fillId="0" borderId="0" xfId="3" applyFont="1" applyFill="1" applyBorder="1" applyAlignment="1">
      <alignment horizontal="center"/>
    </xf>
    <xf numFmtId="44" fontId="23" fillId="0" borderId="0" xfId="3" applyFont="1" applyFill="1" applyBorder="1" applyAlignment="1">
      <alignment vertical="center"/>
    </xf>
    <xf numFmtId="0" fontId="9" fillId="0" borderId="0" xfId="0" applyFont="1" applyAlignment="1"/>
    <xf numFmtId="0" fontId="23" fillId="0" borderId="0" xfId="12" applyNumberFormat="1" applyFont="1" applyFill="1" applyBorder="1" applyAlignment="1">
      <alignment vertical="center"/>
    </xf>
    <xf numFmtId="164" fontId="0" fillId="0" borderId="0" xfId="0" applyNumberFormat="1" applyAlignment="1"/>
    <xf numFmtId="44" fontId="0" fillId="0" borderId="0" xfId="3" applyFont="1"/>
    <xf numFmtId="0" fontId="23" fillId="0" borderId="0" xfId="12" applyNumberFormat="1" applyFont="1" applyFill="1" applyBorder="1" applyAlignment="1">
      <alignment vertical="center"/>
    </xf>
    <xf numFmtId="44" fontId="23" fillId="0" borderId="0" xfId="26" applyFont="1" applyFill="1" applyBorder="1" applyAlignment="1">
      <alignment vertical="center" shrinkToFit="1"/>
    </xf>
    <xf numFmtId="0" fontId="23" fillId="0" borderId="0" xfId="12" applyNumberFormat="1" applyFont="1" applyFill="1" applyBorder="1" applyAlignment="1">
      <alignment vertical="center"/>
    </xf>
    <xf numFmtId="0" fontId="23" fillId="0" borderId="0" xfId="12" applyNumberFormat="1" applyFont="1" applyFill="1" applyBorder="1" applyAlignment="1">
      <alignment vertical="center"/>
    </xf>
    <xf numFmtId="44" fontId="23" fillId="0" borderId="0" xfId="26" applyFont="1" applyFill="1" applyBorder="1" applyAlignment="1">
      <alignment vertical="center" shrinkToFit="1"/>
    </xf>
    <xf numFmtId="44" fontId="23" fillId="0" borderId="0" xfId="26" applyFont="1" applyFill="1" applyBorder="1" applyAlignment="1">
      <alignment vertical="center" shrinkToFit="1"/>
    </xf>
    <xf numFmtId="0" fontId="23" fillId="0" borderId="0" xfId="12" applyNumberFormat="1" applyFont="1" applyFill="1" applyBorder="1" applyAlignment="1">
      <alignment vertical="center"/>
    </xf>
    <xf numFmtId="44" fontId="23" fillId="0" borderId="0" xfId="26" applyFont="1" applyFill="1" applyBorder="1" applyAlignment="1">
      <alignment vertical="center" shrinkToFit="1"/>
    </xf>
    <xf numFmtId="164" fontId="0" fillId="0" borderId="0" xfId="0" applyNumberFormat="1" applyAlignment="1">
      <alignment horizontal="right"/>
    </xf>
    <xf numFmtId="0" fontId="0" fillId="0" borderId="0" xfId="0"/>
    <xf numFmtId="44" fontId="23" fillId="0" borderId="0" xfId="26" applyFont="1" applyFill="1" applyBorder="1" applyAlignment="1">
      <alignment vertical="center" shrinkToFit="1"/>
    </xf>
    <xf numFmtId="0" fontId="0" fillId="9" borderId="0" xfId="0" applyFill="1"/>
    <xf numFmtId="44" fontId="23" fillId="0" borderId="0" xfId="26" applyFont="1" applyFill="1" applyBorder="1" applyAlignment="1">
      <alignment vertical="center" shrinkToFit="1"/>
    </xf>
    <xf numFmtId="44" fontId="23" fillId="0" borderId="0" xfId="26" applyFont="1" applyFill="1" applyBorder="1" applyAlignment="1">
      <alignment vertical="center" shrinkToFit="1"/>
    </xf>
    <xf numFmtId="0" fontId="0" fillId="0" borderId="0" xfId="0"/>
    <xf numFmtId="44" fontId="23" fillId="0" borderId="0" xfId="26" applyFont="1" applyFill="1" applyBorder="1" applyAlignment="1">
      <alignment vertical="center" shrinkToFit="1"/>
    </xf>
    <xf numFmtId="44" fontId="23" fillId="0" borderId="0" xfId="26" quotePrefix="1" applyFont="1" applyFill="1" applyBorder="1" applyAlignment="1">
      <alignment vertical="center" shrinkToFit="1"/>
    </xf>
    <xf numFmtId="1" fontId="0" fillId="0" borderId="0" xfId="0" applyNumberFormat="1"/>
    <xf numFmtId="44" fontId="23" fillId="0" borderId="0" xfId="26" applyFont="1" applyFill="1" applyBorder="1" applyAlignment="1">
      <alignment vertical="center" shrinkToFit="1"/>
    </xf>
    <xf numFmtId="44" fontId="23" fillId="0" borderId="0" xfId="26" applyFont="1" applyFill="1" applyBorder="1" applyAlignment="1">
      <alignment vertical="center" shrinkToFit="1"/>
    </xf>
    <xf numFmtId="44" fontId="23" fillId="0" borderId="0" xfId="26" applyFont="1" applyFill="1" applyBorder="1" applyAlignment="1">
      <alignment vertical="center" shrinkToFit="1"/>
    </xf>
    <xf numFmtId="0" fontId="0" fillId="0" borderId="0" xfId="0"/>
    <xf numFmtId="44" fontId="23" fillId="0" borderId="0" xfId="26" applyFont="1" applyFill="1" applyBorder="1" applyAlignment="1">
      <alignment vertical="center" shrinkToFit="1"/>
    </xf>
    <xf numFmtId="44" fontId="23" fillId="0" borderId="0" xfId="26" applyFont="1" applyFill="1" applyBorder="1" applyAlignment="1">
      <alignment vertical="center" shrinkToFit="1"/>
    </xf>
    <xf numFmtId="0" fontId="25" fillId="0" borderId="0" xfId="36" applyFont="1" applyFill="1" applyBorder="1" applyAlignment="1">
      <alignment horizontal="center" vertical="center"/>
    </xf>
    <xf numFmtId="170" fontId="0" fillId="0" borderId="0" xfId="0" applyNumberFormat="1"/>
    <xf numFmtId="2" fontId="9" fillId="0" borderId="0" xfId="3" applyNumberFormat="1" applyFont="1" applyFill="1" applyBorder="1" applyAlignment="1"/>
    <xf numFmtId="2" fontId="9" fillId="0" borderId="0" xfId="3" applyNumberFormat="1" applyFont="1" applyBorder="1" applyAlignment="1"/>
    <xf numFmtId="0" fontId="1" fillId="0" borderId="0" xfId="56"/>
    <xf numFmtId="0" fontId="2" fillId="0" borderId="0" xfId="56" applyFont="1" applyBorder="1" applyAlignment="1" applyProtection="1"/>
    <xf numFmtId="0" fontId="2" fillId="0" borderId="0" xfId="56" applyFont="1" applyAlignment="1" applyProtection="1">
      <alignment vertical="center"/>
    </xf>
    <xf numFmtId="0" fontId="2" fillId="0" borderId="0" xfId="56" applyFont="1"/>
    <xf numFmtId="0" fontId="2" fillId="0" borderId="0" xfId="56" applyFont="1" applyFill="1" applyBorder="1" applyAlignment="1" applyProtection="1"/>
    <xf numFmtId="0" fontId="0" fillId="0" borderId="0" xfId="0" applyFill="1" applyBorder="1"/>
    <xf numFmtId="0" fontId="11" fillId="0" borderId="0" xfId="56" applyFont="1" applyFill="1" applyBorder="1" applyAlignment="1" applyProtection="1">
      <alignment vertical="center"/>
    </xf>
    <xf numFmtId="14" fontId="11" fillId="0" borderId="0" xfId="56" applyNumberFormat="1" applyFont="1" applyFill="1" applyBorder="1" applyAlignment="1" applyProtection="1">
      <alignment vertical="center"/>
    </xf>
    <xf numFmtId="0" fontId="1" fillId="0" borderId="0" xfId="0" applyFont="1"/>
    <xf numFmtId="49" fontId="1" fillId="0" borderId="0" xfId="0" applyNumberFormat="1" applyFont="1"/>
    <xf numFmtId="49" fontId="0" fillId="0" borderId="0" xfId="0" applyNumberFormat="1"/>
    <xf numFmtId="0" fontId="2" fillId="0" borderId="0" xfId="56" applyFont="1" applyFill="1" applyBorder="1" applyAlignment="1" applyProtection="1">
      <alignment vertical="top"/>
    </xf>
    <xf numFmtId="0" fontId="1" fillId="12" borderId="47" xfId="0" quotePrefix="1" applyFont="1" applyFill="1" applyBorder="1"/>
    <xf numFmtId="0" fontId="2" fillId="12" borderId="47" xfId="56" quotePrefix="1" applyFont="1" applyFill="1" applyBorder="1" applyAlignment="1" applyProtection="1">
      <alignment vertical="center"/>
    </xf>
    <xf numFmtId="0" fontId="37" fillId="13" borderId="47" xfId="56" applyFont="1" applyFill="1" applyBorder="1" applyProtection="1"/>
    <xf numFmtId="0" fontId="1" fillId="0" borderId="0" xfId="0" applyFont="1" applyAlignment="1">
      <alignment horizontal="right"/>
    </xf>
    <xf numFmtId="12" fontId="1" fillId="0" borderId="0" xfId="0" applyNumberFormat="1" applyFont="1" applyAlignment="1">
      <alignment horizontal="right"/>
    </xf>
    <xf numFmtId="0" fontId="2" fillId="0" borderId="3"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2" fillId="0" borderId="0" xfId="0" applyFont="1" applyBorder="1"/>
    <xf numFmtId="40" fontId="2" fillId="0" borderId="0" xfId="0" applyNumberFormat="1" applyFont="1" applyFill="1" applyBorder="1" applyAlignment="1" applyProtection="1">
      <alignment vertical="center" shrinkToFit="1"/>
    </xf>
    <xf numFmtId="40" fontId="22" fillId="0" borderId="0" xfId="0" applyNumberFormat="1" applyFont="1" applyFill="1" applyBorder="1" applyAlignment="1" applyProtection="1">
      <alignment vertical="center" shrinkToFit="1"/>
    </xf>
    <xf numFmtId="0" fontId="2" fillId="0" borderId="0" xfId="0" applyFont="1" applyProtection="1"/>
    <xf numFmtId="0" fontId="2" fillId="0" borderId="0" xfId="0" applyFont="1" applyFill="1" applyBorder="1" applyProtection="1"/>
    <xf numFmtId="0" fontId="32" fillId="0" borderId="0" xfId="0" applyFont="1" applyFill="1" applyBorder="1" applyAlignment="1" applyProtection="1"/>
    <xf numFmtId="0" fontId="2" fillId="0" borderId="0" xfId="0" applyFont="1" applyFill="1" applyBorder="1" applyAlignment="1" applyProtection="1"/>
    <xf numFmtId="0" fontId="2" fillId="0" borderId="0" xfId="0" quotePrefix="1" applyFont="1" applyFill="1" applyBorder="1" applyProtection="1"/>
    <xf numFmtId="0" fontId="2" fillId="0" borderId="0" xfId="0" applyFont="1" applyBorder="1" applyAlignment="1" applyProtection="1">
      <alignment vertical="top" wrapText="1"/>
    </xf>
    <xf numFmtId="0" fontId="17" fillId="0" borderId="0" xfId="0" applyFont="1" applyBorder="1" applyAlignment="1" applyProtection="1"/>
    <xf numFmtId="0" fontId="11" fillId="0" borderId="0" xfId="0" applyFont="1" applyFill="1" applyBorder="1" applyAlignment="1" applyProtection="1"/>
    <xf numFmtId="168" fontId="2" fillId="0" borderId="0" xfId="3" applyNumberFormat="1" applyFont="1" applyFill="1" applyBorder="1" applyAlignment="1" applyProtection="1">
      <alignment vertical="center"/>
    </xf>
    <xf numFmtId="168" fontId="22" fillId="0" borderId="0" xfId="3" applyNumberFormat="1" applyFont="1" applyFill="1" applyBorder="1" applyAlignment="1" applyProtection="1">
      <alignment vertical="center"/>
    </xf>
    <xf numFmtId="0" fontId="17" fillId="0" borderId="0" xfId="0" applyFont="1" applyFill="1" applyBorder="1" applyAlignment="1" applyProtection="1"/>
    <xf numFmtId="0" fontId="29" fillId="0" borderId="0" xfId="0" applyFont="1" applyFill="1" applyBorder="1" applyAlignment="1" applyProtection="1">
      <alignment vertical="center"/>
    </xf>
    <xf numFmtId="0" fontId="2" fillId="0" borderId="0" xfId="0" applyFont="1" applyFill="1" applyProtection="1"/>
    <xf numFmtId="0" fontId="2" fillId="0" borderId="0" xfId="0" applyFont="1" applyFill="1" applyAlignment="1" applyProtection="1">
      <alignment vertical="center"/>
    </xf>
    <xf numFmtId="168" fontId="2" fillId="0" borderId="15" xfId="3" applyNumberFormat="1" applyFont="1" applyFill="1" applyBorder="1" applyAlignment="1">
      <alignment vertical="center" shrinkToFit="1"/>
    </xf>
    <xf numFmtId="168" fontId="2" fillId="0" borderId="8" xfId="3" applyNumberFormat="1" applyFont="1" applyFill="1" applyBorder="1" applyAlignment="1">
      <alignment vertical="center" shrinkToFit="1"/>
    </xf>
    <xf numFmtId="168" fontId="2" fillId="0" borderId="17" xfId="3" applyNumberFormat="1" applyFont="1" applyFill="1" applyBorder="1" applyAlignment="1">
      <alignment vertical="center" shrinkToFit="1"/>
    </xf>
    <xf numFmtId="168" fontId="2" fillId="0" borderId="16" xfId="3" applyNumberFormat="1" applyFont="1" applyFill="1" applyBorder="1" applyAlignment="1">
      <alignment vertical="center" shrinkToFit="1"/>
    </xf>
    <xf numFmtId="168" fontId="2" fillId="0" borderId="7" xfId="3" applyNumberFormat="1" applyFont="1" applyFill="1" applyBorder="1" applyAlignment="1">
      <alignment vertical="center" shrinkToFit="1"/>
    </xf>
    <xf numFmtId="168" fontId="2" fillId="0" borderId="74" xfId="3" applyNumberFormat="1" applyFont="1" applyFill="1" applyBorder="1" applyAlignment="1">
      <alignment vertical="center" shrinkToFit="1"/>
    </xf>
    <xf numFmtId="168" fontId="2" fillId="0" borderId="26" xfId="3" applyNumberFormat="1" applyFont="1" applyFill="1" applyBorder="1" applyAlignment="1">
      <alignment vertical="center" shrinkToFit="1"/>
    </xf>
    <xf numFmtId="168" fontId="2" fillId="0" borderId="27" xfId="3" applyNumberFormat="1" applyFont="1" applyFill="1" applyBorder="1" applyAlignment="1">
      <alignment vertical="center" shrinkToFit="1"/>
    </xf>
    <xf numFmtId="168" fontId="2" fillId="0" borderId="110" xfId="3" applyNumberFormat="1" applyFont="1" applyFill="1" applyBorder="1" applyAlignment="1">
      <alignment vertical="center" shrinkToFit="1"/>
    </xf>
    <xf numFmtId="168" fontId="2" fillId="0" borderId="109" xfId="3" applyNumberFormat="1" applyFont="1" applyFill="1" applyBorder="1" applyAlignment="1">
      <alignment vertical="center" shrinkToFit="1"/>
    </xf>
    <xf numFmtId="0" fontId="11" fillId="4" borderId="72" xfId="0" applyFont="1" applyFill="1" applyBorder="1" applyAlignment="1">
      <alignment horizontal="center"/>
    </xf>
    <xf numFmtId="0" fontId="11" fillId="4" borderId="47" xfId="0" applyFont="1" applyFill="1" applyBorder="1" applyAlignment="1">
      <alignment horizontal="center"/>
    </xf>
    <xf numFmtId="0" fontId="11" fillId="4" borderId="68" xfId="0" applyFont="1" applyFill="1" applyBorder="1" applyAlignment="1">
      <alignment horizontal="center"/>
    </xf>
    <xf numFmtId="168" fontId="2" fillId="0" borderId="72" xfId="3" applyNumberFormat="1" applyFont="1" applyFill="1" applyBorder="1" applyAlignment="1">
      <alignment vertical="center" shrinkToFit="1"/>
    </xf>
    <xf numFmtId="168" fontId="2" fillId="0" borderId="47" xfId="3" applyNumberFormat="1" applyFont="1" applyFill="1" applyBorder="1" applyAlignment="1">
      <alignment vertical="center" shrinkToFit="1"/>
    </xf>
    <xf numFmtId="168" fontId="2" fillId="0" borderId="104" xfId="3" applyNumberFormat="1" applyFont="1" applyFill="1" applyBorder="1" applyAlignment="1">
      <alignment vertical="center" shrinkToFit="1"/>
    </xf>
    <xf numFmtId="168" fontId="2" fillId="0" borderId="49" xfId="3" applyNumberFormat="1" applyFont="1" applyFill="1" applyBorder="1" applyAlignment="1">
      <alignment vertical="center" shrinkToFit="1"/>
    </xf>
    <xf numFmtId="168" fontId="2" fillId="0" borderId="34" xfId="3" applyNumberFormat="1" applyFont="1" applyFill="1" applyBorder="1" applyAlignment="1">
      <alignment vertical="center" shrinkToFit="1"/>
    </xf>
    <xf numFmtId="168" fontId="2" fillId="0" borderId="105" xfId="3" applyNumberFormat="1" applyFont="1" applyFill="1" applyBorder="1" applyAlignment="1">
      <alignment vertical="center" shrinkToFit="1"/>
    </xf>
    <xf numFmtId="168" fontId="2" fillId="0" borderId="68" xfId="3" applyNumberFormat="1" applyFont="1" applyFill="1" applyBorder="1" applyAlignment="1">
      <alignment vertical="center" shrinkToFit="1"/>
    </xf>
    <xf numFmtId="168" fontId="2" fillId="0" borderId="37" xfId="3" applyNumberFormat="1" applyFont="1" applyFill="1" applyBorder="1" applyAlignment="1">
      <alignment vertical="center" shrinkToFit="1"/>
    </xf>
    <xf numFmtId="168" fontId="20" fillId="0" borderId="16" xfId="3" applyNumberFormat="1" applyFont="1" applyFill="1" applyBorder="1" applyAlignment="1" applyProtection="1">
      <alignment vertical="center" shrinkToFit="1"/>
      <protection locked="0"/>
    </xf>
    <xf numFmtId="168" fontId="20" fillId="0" borderId="7" xfId="3" applyNumberFormat="1" applyFont="1" applyFill="1" applyBorder="1" applyAlignment="1" applyProtection="1">
      <alignment vertical="center" shrinkToFit="1"/>
      <protection locked="0"/>
    </xf>
    <xf numFmtId="168" fontId="20" fillId="0" borderId="24" xfId="3" applyNumberFormat="1" applyFont="1" applyFill="1" applyBorder="1" applyAlignment="1" applyProtection="1">
      <alignment vertical="center" shrinkToFit="1"/>
      <protection locked="0"/>
    </xf>
    <xf numFmtId="168" fontId="20" fillId="0" borderId="95" xfId="3" applyNumberFormat="1" applyFont="1" applyFill="1" applyBorder="1" applyAlignment="1" applyProtection="1">
      <alignment vertical="center" shrinkToFit="1"/>
      <protection locked="0"/>
    </xf>
    <xf numFmtId="168" fontId="20" fillId="0" borderId="89" xfId="3" applyNumberFormat="1" applyFont="1" applyFill="1" applyBorder="1" applyAlignment="1" applyProtection="1">
      <alignment vertical="center" shrinkToFit="1"/>
      <protection locked="0"/>
    </xf>
    <xf numFmtId="168" fontId="20" fillId="0" borderId="94" xfId="3" applyNumberFormat="1" applyFont="1" applyFill="1" applyBorder="1" applyAlignment="1" applyProtection="1">
      <alignment vertical="center" shrinkToFit="1"/>
      <protection locked="0"/>
    </xf>
    <xf numFmtId="168" fontId="20" fillId="0" borderId="103" xfId="3" applyNumberFormat="1" applyFont="1" applyFill="1" applyBorder="1" applyAlignment="1" applyProtection="1">
      <alignment vertical="center" shrinkToFit="1"/>
      <protection locked="0"/>
    </xf>
    <xf numFmtId="168" fontId="20" fillId="0" borderId="65" xfId="3" applyNumberFormat="1" applyFont="1" applyFill="1" applyBorder="1" applyAlignment="1" applyProtection="1">
      <alignment vertical="center" shrinkToFit="1"/>
      <protection locked="0"/>
    </xf>
    <xf numFmtId="168" fontId="20" fillId="0" borderId="92" xfId="3" applyNumberFormat="1" applyFont="1" applyFill="1" applyBorder="1" applyAlignment="1" applyProtection="1">
      <alignment vertical="center" shrinkToFit="1"/>
      <protection locked="0"/>
    </xf>
    <xf numFmtId="0" fontId="11" fillId="4" borderId="104" xfId="0" applyFont="1" applyFill="1" applyBorder="1" applyAlignment="1">
      <alignment horizontal="center"/>
    </xf>
    <xf numFmtId="168" fontId="2" fillId="0" borderId="102" xfId="3" applyNumberFormat="1" applyFont="1" applyFill="1" applyBorder="1" applyAlignment="1">
      <alignment vertical="center" shrinkToFit="1"/>
    </xf>
    <xf numFmtId="168" fontId="2" fillId="0" borderId="100" xfId="3" applyNumberFormat="1" applyFont="1" applyFill="1" applyBorder="1" applyAlignment="1">
      <alignment vertical="center" shrinkToFit="1"/>
    </xf>
    <xf numFmtId="168" fontId="2" fillId="0" borderId="111" xfId="3" applyNumberFormat="1" applyFont="1" applyFill="1" applyBorder="1" applyAlignment="1">
      <alignment vertical="center" shrinkToFit="1"/>
    </xf>
    <xf numFmtId="168" fontId="20" fillId="0" borderId="49" xfId="3" applyNumberFormat="1" applyFont="1" applyFill="1" applyBorder="1" applyAlignment="1" applyProtection="1">
      <alignment vertical="center" shrinkToFit="1"/>
      <protection locked="0"/>
    </xf>
    <xf numFmtId="168" fontId="20" fillId="0" borderId="34" xfId="3" applyNumberFormat="1" applyFont="1" applyFill="1" applyBorder="1" applyAlignment="1" applyProtection="1">
      <alignment vertical="center" shrinkToFit="1"/>
      <protection locked="0"/>
    </xf>
    <xf numFmtId="168" fontId="20" fillId="0" borderId="50" xfId="3" applyNumberFormat="1" applyFont="1" applyFill="1" applyBorder="1" applyAlignment="1" applyProtection="1">
      <alignment vertical="center" shrinkToFit="1"/>
      <protection locked="0"/>
    </xf>
    <xf numFmtId="40" fontId="20" fillId="0" borderId="16" xfId="0" applyNumberFormat="1" applyFont="1" applyFill="1" applyBorder="1" applyAlignment="1" applyProtection="1">
      <alignment horizontal="center" vertical="center" shrinkToFit="1"/>
      <protection locked="0"/>
    </xf>
    <xf numFmtId="40" fontId="20" fillId="0" borderId="7" xfId="0" applyNumberFormat="1" applyFont="1" applyFill="1" applyBorder="1" applyAlignment="1" applyProtection="1">
      <alignment horizontal="center" vertical="center" shrinkToFit="1"/>
      <protection locked="0"/>
    </xf>
    <xf numFmtId="40" fontId="20" fillId="0" borderId="24" xfId="0" applyNumberFormat="1" applyFont="1" applyFill="1" applyBorder="1" applyAlignment="1" applyProtection="1">
      <alignment horizontal="center" vertical="center" shrinkToFit="1"/>
      <protection locked="0"/>
    </xf>
    <xf numFmtId="40" fontId="20" fillId="0" borderId="103" xfId="0" applyNumberFormat="1" applyFont="1" applyFill="1" applyBorder="1" applyAlignment="1" applyProtection="1">
      <alignment horizontal="center" vertical="center" shrinkToFit="1"/>
      <protection locked="0"/>
    </xf>
    <xf numFmtId="40" fontId="20" fillId="0" borderId="65" xfId="0" applyNumberFormat="1" applyFont="1" applyFill="1" applyBorder="1" applyAlignment="1" applyProtection="1">
      <alignment horizontal="center" vertical="center" shrinkToFit="1"/>
      <protection locked="0"/>
    </xf>
    <xf numFmtId="40" fontId="20" fillId="0" borderId="92" xfId="0" applyNumberFormat="1" applyFont="1" applyFill="1" applyBorder="1" applyAlignment="1" applyProtection="1">
      <alignment horizontal="center" vertical="center" shrinkToFit="1"/>
      <protection locked="0"/>
    </xf>
    <xf numFmtId="0" fontId="11" fillId="4" borderId="73" xfId="0" applyFont="1" applyFill="1" applyBorder="1" applyAlignment="1">
      <alignment horizontal="center"/>
    </xf>
    <xf numFmtId="168" fontId="20" fillId="0" borderId="72" xfId="3" applyNumberFormat="1" applyFont="1" applyFill="1" applyBorder="1" applyAlignment="1" applyProtection="1">
      <alignment vertical="center" shrinkToFit="1"/>
      <protection locked="0"/>
    </xf>
    <xf numFmtId="168" fontId="20" fillId="0" borderId="47" xfId="3" applyNumberFormat="1" applyFont="1" applyFill="1" applyBorder="1" applyAlignment="1" applyProtection="1">
      <alignment vertical="center" shrinkToFit="1"/>
      <protection locked="0"/>
    </xf>
    <xf numFmtId="168" fontId="20" fillId="0" borderId="73" xfId="3" applyNumberFormat="1" applyFont="1" applyFill="1" applyBorder="1" applyAlignment="1" applyProtection="1">
      <alignment vertical="center" shrinkToFit="1"/>
      <protection locked="0"/>
    </xf>
    <xf numFmtId="40" fontId="20" fillId="0" borderId="72" xfId="0" applyNumberFormat="1" applyFont="1" applyFill="1" applyBorder="1" applyAlignment="1" applyProtection="1">
      <alignment horizontal="center" vertical="center" shrinkToFit="1"/>
      <protection locked="0"/>
    </xf>
    <xf numFmtId="40" fontId="20" fillId="0" borderId="47" xfId="0" applyNumberFormat="1" applyFont="1" applyFill="1" applyBorder="1" applyAlignment="1" applyProtection="1">
      <alignment horizontal="center" vertical="center" shrinkToFit="1"/>
      <protection locked="0"/>
    </xf>
    <xf numFmtId="0" fontId="2" fillId="0" borderId="82" xfId="0" applyFont="1" applyFill="1" applyBorder="1" applyAlignment="1">
      <alignment vertical="center"/>
    </xf>
    <xf numFmtId="0" fontId="2" fillId="0" borderId="7" xfId="0" applyFont="1" applyFill="1" applyBorder="1" applyAlignment="1">
      <alignment vertical="center"/>
    </xf>
    <xf numFmtId="0" fontId="2" fillId="0" borderId="24" xfId="0" applyFont="1" applyFill="1" applyBorder="1" applyAlignment="1">
      <alignment vertical="center"/>
    </xf>
    <xf numFmtId="0" fontId="22" fillId="0" borderId="93" xfId="0" applyFont="1" applyFill="1" applyBorder="1" applyAlignment="1">
      <alignment vertical="center"/>
    </xf>
    <xf numFmtId="0" fontId="22" fillId="0" borderId="65" xfId="0" applyFont="1" applyFill="1" applyBorder="1" applyAlignment="1">
      <alignment vertical="center"/>
    </xf>
    <xf numFmtId="0" fontId="22" fillId="0" borderId="92" xfId="0" applyFont="1" applyFill="1" applyBorder="1" applyAlignment="1">
      <alignment vertical="center"/>
    </xf>
    <xf numFmtId="0" fontId="22" fillId="0" borderId="5" xfId="0" applyFont="1" applyBorder="1" applyAlignment="1">
      <alignment horizontal="center" vertical="top"/>
    </xf>
    <xf numFmtId="0" fontId="22" fillId="0" borderId="47" xfId="0" applyFont="1" applyBorder="1" applyAlignment="1">
      <alignment horizontal="center" vertical="top"/>
    </xf>
    <xf numFmtId="0" fontId="22" fillId="0" borderId="68" xfId="0" applyFont="1" applyBorder="1" applyAlignment="1">
      <alignment horizontal="center" vertical="top"/>
    </xf>
    <xf numFmtId="0" fontId="29" fillId="0" borderId="25" xfId="0" applyFont="1" applyBorder="1" applyAlignment="1" applyProtection="1">
      <alignment vertical="center"/>
      <protection locked="0"/>
    </xf>
    <xf numFmtId="0" fontId="29" fillId="0" borderId="7" xfId="0" applyFont="1" applyBorder="1" applyAlignment="1" applyProtection="1">
      <alignment vertical="center"/>
      <protection locked="0"/>
    </xf>
    <xf numFmtId="44" fontId="11" fillId="0" borderId="35" xfId="3" applyFont="1" applyBorder="1" applyAlignment="1"/>
    <xf numFmtId="44" fontId="11" fillId="0" borderId="30" xfId="3" applyFont="1" applyBorder="1" applyAlignment="1"/>
    <xf numFmtId="44" fontId="11" fillId="0" borderId="36" xfId="3" applyFont="1" applyBorder="1" applyAlignment="1"/>
    <xf numFmtId="0" fontId="17" fillId="0" borderId="38" xfId="0" applyFont="1" applyFill="1" applyBorder="1" applyAlignment="1">
      <alignment vertical="center"/>
    </xf>
    <xf numFmtId="0" fontId="17" fillId="0" borderId="29" xfId="0" applyFont="1" applyFill="1" applyBorder="1" applyAlignment="1">
      <alignment vertical="center"/>
    </xf>
    <xf numFmtId="0" fontId="2" fillId="0" borderId="38" xfId="0" applyFont="1" applyFill="1" applyBorder="1" applyAlignment="1">
      <alignment vertical="center" wrapText="1"/>
    </xf>
    <xf numFmtId="0" fontId="2" fillId="0" borderId="29" xfId="0" applyFont="1" applyFill="1" applyBorder="1" applyAlignment="1">
      <alignment vertical="center" wrapText="1"/>
    </xf>
    <xf numFmtId="0" fontId="17" fillId="0" borderId="38" xfId="0" applyFont="1" applyFill="1" applyBorder="1" applyAlignment="1">
      <alignment vertical="center" wrapText="1"/>
    </xf>
    <xf numFmtId="0" fontId="17" fillId="0" borderId="29" xfId="0" applyFont="1" applyFill="1" applyBorder="1" applyAlignment="1">
      <alignment vertical="center" wrapText="1"/>
    </xf>
    <xf numFmtId="0" fontId="17" fillId="0" borderId="101" xfId="0" applyFont="1" applyFill="1" applyBorder="1" applyAlignment="1">
      <alignment vertical="center" wrapText="1"/>
    </xf>
    <xf numFmtId="0" fontId="17" fillId="0" borderId="75" xfId="0" applyFont="1" applyFill="1" applyBorder="1" applyAlignment="1">
      <alignment vertical="center" wrapText="1"/>
    </xf>
    <xf numFmtId="168" fontId="22" fillId="0" borderId="106" xfId="3" applyNumberFormat="1" applyFont="1" applyFill="1" applyBorder="1" applyAlignment="1">
      <alignment vertical="center" shrinkToFit="1"/>
    </xf>
    <xf numFmtId="168" fontId="22" fillId="0" borderId="107" xfId="3" applyNumberFormat="1" applyFont="1" applyFill="1" applyBorder="1" applyAlignment="1">
      <alignment vertical="center" shrinkToFit="1"/>
    </xf>
    <xf numFmtId="168" fontId="22" fillId="0" borderId="108" xfId="3" applyNumberFormat="1" applyFont="1" applyFill="1" applyBorder="1" applyAlignment="1">
      <alignment vertical="center" shrinkToFit="1"/>
    </xf>
    <xf numFmtId="168" fontId="22" fillId="0" borderId="103" xfId="3" applyNumberFormat="1" applyFont="1" applyFill="1" applyBorder="1" applyAlignment="1">
      <alignment vertical="center" shrinkToFit="1"/>
    </xf>
    <xf numFmtId="168" fontId="22" fillId="0" borderId="65" xfId="3" applyNumberFormat="1" applyFont="1" applyFill="1" applyBorder="1" applyAlignment="1">
      <alignment vertical="center" shrinkToFit="1"/>
    </xf>
    <xf numFmtId="168" fontId="22" fillId="0" borderId="66" xfId="3" applyNumberFormat="1" applyFont="1" applyFill="1" applyBorder="1" applyAlignment="1">
      <alignment vertical="center" shrinkToFit="1"/>
    </xf>
    <xf numFmtId="168" fontId="7" fillId="0" borderId="39" xfId="0" applyNumberFormat="1" applyFont="1" applyBorder="1" applyAlignment="1">
      <alignment horizontal="center" vertical="center" shrinkToFit="1"/>
    </xf>
    <xf numFmtId="168" fontId="7" fillId="0" borderId="27" xfId="0" applyNumberFormat="1" applyFont="1" applyBorder="1" applyAlignment="1">
      <alignment horizontal="center" vertical="center" shrinkToFit="1"/>
    </xf>
    <xf numFmtId="168" fontId="7" fillId="0" borderId="32" xfId="0" applyNumberFormat="1" applyFont="1" applyBorder="1" applyAlignment="1">
      <alignment horizontal="center" vertical="center" shrinkToFit="1"/>
    </xf>
    <xf numFmtId="0" fontId="11" fillId="4" borderId="9"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8" xfId="0" applyFont="1" applyFill="1" applyBorder="1" applyAlignment="1">
      <alignment horizontal="center" vertical="center"/>
    </xf>
    <xf numFmtId="0" fontId="20" fillId="0" borderId="97" xfId="0" applyFont="1" applyBorder="1" applyAlignment="1" applyProtection="1">
      <alignment vertical="top" wrapText="1"/>
      <protection locked="0"/>
    </xf>
    <xf numFmtId="0" fontId="20" fillId="0" borderId="112" xfId="0" applyFont="1" applyBorder="1" applyAlignment="1" applyProtection="1">
      <alignment vertical="top" wrapText="1"/>
      <protection locked="0"/>
    </xf>
    <xf numFmtId="0" fontId="20" fillId="0" borderId="91" xfId="0" applyFont="1" applyBorder="1" applyAlignment="1" applyProtection="1">
      <alignment vertical="top" wrapText="1"/>
      <protection locked="0"/>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11" fillId="0" borderId="11" xfId="0" applyFont="1" applyBorder="1" applyAlignment="1">
      <alignment vertical="center"/>
    </xf>
    <xf numFmtId="0" fontId="11" fillId="0" borderId="0" xfId="0" applyFont="1" applyBorder="1" applyAlignment="1">
      <alignment vertical="center"/>
    </xf>
    <xf numFmtId="40" fontId="20" fillId="0" borderId="73" xfId="0" applyNumberFormat="1" applyFont="1" applyFill="1" applyBorder="1" applyAlignment="1" applyProtection="1">
      <alignment horizontal="center" vertical="center" shrinkToFit="1"/>
      <protection locked="0"/>
    </xf>
    <xf numFmtId="40" fontId="20" fillId="0" borderId="49" xfId="0" applyNumberFormat="1" applyFont="1" applyFill="1" applyBorder="1" applyAlignment="1" applyProtection="1">
      <alignment horizontal="center" vertical="center" shrinkToFit="1"/>
      <protection locked="0"/>
    </xf>
    <xf numFmtId="40" fontId="20" fillId="0" borderId="34" xfId="0" applyNumberFormat="1" applyFont="1" applyFill="1" applyBorder="1" applyAlignment="1" applyProtection="1">
      <alignment horizontal="center" vertical="center" shrinkToFit="1"/>
      <protection locked="0"/>
    </xf>
    <xf numFmtId="40" fontId="20" fillId="0" borderId="50" xfId="0" applyNumberFormat="1" applyFont="1" applyFill="1" applyBorder="1" applyAlignment="1" applyProtection="1">
      <alignment horizontal="center" vertical="center" shrinkToFit="1"/>
      <protection locked="0"/>
    </xf>
    <xf numFmtId="0" fontId="2" fillId="0" borderId="13" xfId="0" applyFont="1" applyBorder="1" applyAlignment="1">
      <alignment vertical="center"/>
    </xf>
    <xf numFmtId="0" fontId="2" fillId="0" borderId="2" xfId="0" applyFont="1" applyBorder="1" applyAlignment="1">
      <alignment vertical="center"/>
    </xf>
    <xf numFmtId="0" fontId="20" fillId="0" borderId="5" xfId="0" applyFont="1" applyBorder="1" applyAlignment="1" applyProtection="1">
      <alignment vertical="center"/>
      <protection locked="0"/>
    </xf>
    <xf numFmtId="0" fontId="20" fillId="0" borderId="47" xfId="0" applyFont="1" applyBorder="1" applyAlignment="1" applyProtection="1">
      <alignment vertical="center"/>
      <protection locked="0"/>
    </xf>
    <xf numFmtId="0" fontId="20" fillId="0" borderId="68" xfId="0" applyFont="1" applyBorder="1" applyAlignment="1" applyProtection="1">
      <alignment vertical="center"/>
      <protection locked="0"/>
    </xf>
    <xf numFmtId="0" fontId="2" fillId="0" borderId="11" xfId="0" applyFont="1" applyBorder="1" applyAlignment="1">
      <alignment horizontal="center"/>
    </xf>
    <xf numFmtId="0" fontId="2" fillId="0" borderId="0"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21" xfId="0" applyFont="1" applyBorder="1" applyAlignment="1">
      <alignment vertical="center"/>
    </xf>
    <xf numFmtId="0" fontId="20" fillId="0" borderId="5"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9" xfId="0" applyFont="1" applyBorder="1" applyAlignment="1" applyProtection="1">
      <alignment vertical="top"/>
      <protection locked="0"/>
    </xf>
    <xf numFmtId="0" fontId="20" fillId="0" borderId="3" xfId="0" applyFont="1" applyBorder="1" applyAlignment="1" applyProtection="1">
      <alignment vertical="top"/>
      <protection locked="0"/>
    </xf>
    <xf numFmtId="0" fontId="20" fillId="0" borderId="20" xfId="0" applyFont="1" applyBorder="1" applyAlignment="1" applyProtection="1">
      <alignment vertical="top"/>
      <protection locked="0"/>
    </xf>
    <xf numFmtId="0" fontId="20" fillId="0" borderId="13" xfId="0" applyFont="1" applyBorder="1" applyAlignment="1" applyProtection="1">
      <alignment vertical="top"/>
      <protection locked="0"/>
    </xf>
    <xf numFmtId="0" fontId="20" fillId="0" borderId="2" xfId="0" applyFont="1" applyBorder="1" applyAlignment="1" applyProtection="1">
      <alignment vertical="top"/>
      <protection locked="0"/>
    </xf>
    <xf numFmtId="0" fontId="20" fillId="0" borderId="6" xfId="0" applyFont="1" applyBorder="1" applyAlignment="1" applyProtection="1">
      <alignment vertical="top"/>
      <protection locked="0"/>
    </xf>
    <xf numFmtId="0" fontId="11" fillId="0" borderId="21" xfId="0" applyFont="1" applyBorder="1" applyAlignment="1">
      <alignment vertical="center"/>
    </xf>
    <xf numFmtId="0" fontId="2" fillId="0" borderId="21" xfId="0" applyFont="1" applyBorder="1" applyAlignment="1">
      <alignment vertical="center" wrapText="1"/>
    </xf>
    <xf numFmtId="0" fontId="2" fillId="0" borderId="6" xfId="0" applyFont="1" applyBorder="1" applyAlignment="1">
      <alignment vertical="center"/>
    </xf>
    <xf numFmtId="0" fontId="2" fillId="0" borderId="38" xfId="0" applyFont="1" applyFill="1" applyBorder="1" applyAlignment="1">
      <alignment vertical="center"/>
    </xf>
    <xf numFmtId="0" fontId="2" fillId="0" borderId="29" xfId="0" applyFont="1" applyFill="1" applyBorder="1" applyAlignment="1">
      <alignment vertical="center"/>
    </xf>
    <xf numFmtId="0" fontId="2" fillId="0" borderId="57" xfId="0" applyFont="1" applyFill="1" applyBorder="1" applyAlignment="1">
      <alignment vertical="center"/>
    </xf>
    <xf numFmtId="0" fontId="2" fillId="0" borderId="54" xfId="0" applyFont="1" applyFill="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2" fillId="0" borderId="5" xfId="0" applyFont="1" applyBorder="1" applyAlignment="1">
      <alignment horizontal="center" vertical="center"/>
    </xf>
    <xf numFmtId="0" fontId="2" fillId="0" borderId="47" xfId="0" applyFont="1" applyBorder="1" applyAlignment="1">
      <alignment horizontal="center" vertical="center"/>
    </xf>
    <xf numFmtId="0" fontId="2" fillId="0" borderId="68" xfId="0" applyFont="1" applyBorder="1" applyAlignment="1">
      <alignment horizontal="center" vertical="center"/>
    </xf>
    <xf numFmtId="2" fontId="2" fillId="0" borderId="5" xfId="0" applyNumberFormat="1" applyFont="1" applyBorder="1" applyAlignment="1">
      <alignment horizontal="center" vertical="center"/>
    </xf>
    <xf numFmtId="2" fontId="2" fillId="0" borderId="47" xfId="0" applyNumberFormat="1" applyFont="1" applyBorder="1" applyAlignment="1">
      <alignment horizontal="center" vertical="center"/>
    </xf>
    <xf numFmtId="2" fontId="2" fillId="0" borderId="68" xfId="0" applyNumberFormat="1" applyFont="1" applyBorder="1" applyAlignment="1">
      <alignment horizontal="center" vertical="center"/>
    </xf>
    <xf numFmtId="0" fontId="2" fillId="0" borderId="35" xfId="0" applyFont="1" applyFill="1" applyBorder="1" applyAlignment="1">
      <alignment vertical="center"/>
    </xf>
    <xf numFmtId="0" fontId="2" fillId="0" borderId="30" xfId="0" applyFont="1" applyFill="1" applyBorder="1" applyAlignment="1">
      <alignment vertical="center"/>
    </xf>
    <xf numFmtId="0" fontId="11" fillId="4" borderId="69" xfId="0" applyFont="1" applyFill="1" applyBorder="1" applyAlignment="1"/>
    <xf numFmtId="0" fontId="11" fillId="4" borderId="71" xfId="0" applyFont="1" applyFill="1" applyBorder="1" applyAlignment="1"/>
    <xf numFmtId="44" fontId="20" fillId="0" borderId="25" xfId="3" applyFont="1" applyFill="1" applyBorder="1" applyAlignment="1" applyProtection="1">
      <alignment vertical="center"/>
      <protection locked="0"/>
    </xf>
    <xf numFmtId="44" fontId="20" fillId="0" borderId="7" xfId="3" applyFont="1" applyFill="1" applyBorder="1" applyAlignment="1" applyProtection="1">
      <alignment vertical="center"/>
      <protection locked="0"/>
    </xf>
    <xf numFmtId="44" fontId="20" fillId="0" borderId="18" xfId="3" applyFont="1" applyFill="1" applyBorder="1" applyAlignment="1" applyProtection="1">
      <alignment vertical="center"/>
      <protection locked="0"/>
    </xf>
    <xf numFmtId="0" fontId="12" fillId="4" borderId="96" xfId="0" applyFont="1" applyFill="1" applyBorder="1" applyAlignment="1">
      <alignment horizontal="center" vertical="center"/>
    </xf>
    <xf numFmtId="0" fontId="12" fillId="4" borderId="60" xfId="0" applyFont="1" applyFill="1" applyBorder="1" applyAlignment="1">
      <alignment horizontal="center" vertical="center"/>
    </xf>
    <xf numFmtId="10" fontId="2" fillId="0" borderId="60" xfId="13" applyNumberFormat="1" applyFont="1" applyBorder="1" applyAlignment="1">
      <alignment horizontal="center" vertical="center" shrinkToFit="1"/>
    </xf>
    <xf numFmtId="168" fontId="2" fillId="0" borderId="60" xfId="3" applyNumberFormat="1" applyFont="1" applyBorder="1" applyAlignment="1">
      <alignment horizontal="center" vertical="center" shrinkToFit="1"/>
    </xf>
    <xf numFmtId="38" fontId="20" fillId="0" borderId="29" xfId="0" applyNumberFormat="1" applyFont="1" applyFill="1" applyBorder="1" applyAlignment="1" applyProtection="1">
      <alignment vertical="center"/>
      <protection locked="0"/>
    </xf>
    <xf numFmtId="38" fontId="20" fillId="0" borderId="75" xfId="0" applyNumberFormat="1" applyFont="1" applyFill="1" applyBorder="1" applyAlignment="1" applyProtection="1">
      <alignment vertical="center"/>
      <protection locked="0"/>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9" xfId="0" applyFont="1" applyFill="1" applyBorder="1" applyAlignment="1" applyProtection="1">
      <alignment vertical="center" wrapText="1"/>
    </xf>
    <xf numFmtId="0" fontId="11" fillId="4" borderId="3" xfId="0" applyFont="1" applyFill="1" applyBorder="1" applyAlignment="1" applyProtection="1">
      <alignment vertical="center" wrapText="1"/>
    </xf>
    <xf numFmtId="0" fontId="11" fillId="4" borderId="13" xfId="0" applyFont="1" applyFill="1" applyBorder="1" applyAlignment="1" applyProtection="1">
      <alignment vertical="center" wrapText="1"/>
    </xf>
    <xf numFmtId="0" fontId="11" fillId="4" borderId="2" xfId="0" applyFont="1" applyFill="1" applyBorder="1" applyAlignment="1" applyProtection="1">
      <alignment vertical="center" wrapText="1"/>
    </xf>
    <xf numFmtId="0" fontId="29" fillId="0" borderId="33" xfId="0" applyFont="1" applyBorder="1" applyAlignment="1" applyProtection="1">
      <alignment vertical="center"/>
      <protection locked="0"/>
    </xf>
    <xf numFmtId="0" fontId="29" fillId="0" borderId="34" xfId="0" applyFont="1" applyBorder="1" applyAlignment="1" applyProtection="1">
      <alignment vertical="center"/>
      <protection locked="0"/>
    </xf>
    <xf numFmtId="40" fontId="2" fillId="0" borderId="26" xfId="0" applyNumberFormat="1" applyFont="1" applyFill="1" applyBorder="1" applyAlignment="1" applyProtection="1">
      <alignment horizontal="center" vertical="center" shrinkToFit="1"/>
    </xf>
    <xf numFmtId="40" fontId="2" fillId="0" borderId="27" xfId="0" applyNumberFormat="1" applyFont="1" applyFill="1" applyBorder="1" applyAlignment="1" applyProtection="1">
      <alignment horizontal="center" vertical="center" shrinkToFit="1"/>
    </xf>
    <xf numFmtId="40" fontId="2" fillId="0" borderId="15" xfId="0" applyNumberFormat="1" applyFont="1" applyFill="1" applyBorder="1" applyAlignment="1" applyProtection="1">
      <alignment horizontal="center" vertical="center" shrinkToFit="1"/>
    </xf>
    <xf numFmtId="40" fontId="2" fillId="0" borderId="8" xfId="0" applyNumberFormat="1" applyFont="1" applyFill="1" applyBorder="1" applyAlignment="1" applyProtection="1">
      <alignment horizontal="center" vertical="center" shrinkToFit="1"/>
    </xf>
    <xf numFmtId="40" fontId="2" fillId="0" borderId="16" xfId="0" applyNumberFormat="1" applyFont="1" applyFill="1" applyBorder="1" applyAlignment="1" applyProtection="1">
      <alignment horizontal="center" vertical="center" shrinkToFit="1"/>
    </xf>
    <xf numFmtId="40" fontId="2" fillId="0" borderId="7" xfId="0" applyNumberFormat="1" applyFont="1" applyFill="1" applyBorder="1" applyAlignment="1" applyProtection="1">
      <alignment horizontal="center" vertical="center" shrinkToFit="1"/>
    </xf>
    <xf numFmtId="40" fontId="2" fillId="0" borderId="102" xfId="0" applyNumberFormat="1" applyFont="1" applyFill="1" applyBorder="1" applyAlignment="1" applyProtection="1">
      <alignment horizontal="center" vertical="center" shrinkToFit="1"/>
    </xf>
    <xf numFmtId="40" fontId="2" fillId="0" borderId="100" xfId="0" applyNumberFormat="1" applyFont="1" applyFill="1" applyBorder="1" applyAlignment="1" applyProtection="1">
      <alignment horizontal="center" vertical="center" shrinkToFit="1"/>
    </xf>
    <xf numFmtId="44" fontId="20" fillId="0" borderId="35" xfId="3" applyFont="1" applyFill="1" applyBorder="1" applyAlignment="1" applyProtection="1">
      <alignment vertical="center"/>
      <protection locked="0"/>
    </xf>
    <xf numFmtId="44" fontId="20" fillId="0" borderId="30" xfId="3" applyFont="1" applyFill="1" applyBorder="1" applyAlignment="1" applyProtection="1">
      <alignment vertical="center"/>
      <protection locked="0"/>
    </xf>
    <xf numFmtId="44" fontId="20" fillId="0" borderId="36" xfId="3" applyFont="1" applyFill="1" applyBorder="1" applyAlignment="1" applyProtection="1">
      <alignment vertical="center"/>
      <protection locked="0"/>
    </xf>
    <xf numFmtId="0" fontId="21" fillId="0" borderId="29"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44" fontId="20" fillId="0" borderId="33" xfId="3" applyFont="1" applyFill="1" applyBorder="1" applyAlignment="1" applyProtection="1">
      <alignment vertical="center"/>
      <protection locked="0"/>
    </xf>
    <xf numFmtId="44" fontId="20" fillId="0" borderId="34" xfId="3" applyFont="1" applyFill="1" applyBorder="1" applyAlignment="1" applyProtection="1">
      <alignment vertical="center"/>
      <protection locked="0"/>
    </xf>
    <xf numFmtId="44" fontId="20" fillId="0" borderId="37" xfId="3" applyFont="1" applyFill="1" applyBorder="1" applyAlignment="1" applyProtection="1">
      <alignment vertical="center"/>
      <protection locked="0"/>
    </xf>
    <xf numFmtId="0" fontId="11" fillId="4" borderId="20" xfId="0" applyFont="1" applyFill="1" applyBorder="1" applyAlignment="1" applyProtection="1">
      <alignment horizontal="center" vertical="center"/>
    </xf>
    <xf numFmtId="0" fontId="11" fillId="4" borderId="97"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91" xfId="0" applyFont="1" applyFill="1" applyBorder="1" applyAlignment="1" applyProtection="1">
      <alignment horizontal="center" vertical="center"/>
    </xf>
    <xf numFmtId="0" fontId="11" fillId="4" borderId="5" xfId="0" applyFont="1" applyFill="1" applyBorder="1" applyAlignment="1"/>
    <xf numFmtId="0" fontId="11" fillId="4" borderId="47" xfId="0" applyFont="1" applyFill="1" applyBorder="1" applyAlignment="1"/>
    <xf numFmtId="0" fontId="11" fillId="4" borderId="73" xfId="0" applyFont="1" applyFill="1" applyBorder="1" applyAlignment="1"/>
    <xf numFmtId="0" fontId="21" fillId="0" borderId="56"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0" fontId="2" fillId="0" borderId="16" xfId="0" applyFont="1" applyBorder="1" applyAlignment="1">
      <alignment vertical="center"/>
    </xf>
    <xf numFmtId="0" fontId="2" fillId="0" borderId="7" xfId="0" applyFont="1" applyBorder="1" applyAlignment="1">
      <alignment vertical="center"/>
    </xf>
    <xf numFmtId="0" fontId="2" fillId="0" borderId="18" xfId="0" applyFont="1" applyBorder="1" applyAlignment="1">
      <alignment vertical="center"/>
    </xf>
    <xf numFmtId="0" fontId="11" fillId="4" borderId="1" xfId="0" applyFont="1" applyFill="1" applyBorder="1" applyAlignment="1">
      <alignment horizontal="center"/>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20" fillId="0" borderId="35" xfId="0" applyFont="1" applyBorder="1" applyAlignment="1" applyProtection="1">
      <alignment horizontal="center"/>
      <protection locked="0"/>
    </xf>
    <xf numFmtId="0" fontId="20" fillId="0" borderId="30" xfId="0" applyFont="1" applyBorder="1" applyAlignment="1" applyProtection="1">
      <alignment horizontal="center"/>
      <protection locked="0"/>
    </xf>
    <xf numFmtId="0" fontId="20" fillId="0" borderId="36" xfId="0" applyFont="1" applyBorder="1" applyAlignment="1" applyProtection="1">
      <alignment horizontal="center"/>
      <protection locked="0"/>
    </xf>
    <xf numFmtId="0" fontId="20" fillId="0" borderId="1" xfId="0" applyFont="1" applyBorder="1" applyAlignment="1" applyProtection="1">
      <alignment horizontal="center" vertical="center"/>
      <protection locked="0"/>
    </xf>
    <xf numFmtId="0" fontId="2" fillId="0" borderId="26" xfId="0" applyFont="1" applyBorder="1" applyAlignment="1">
      <alignment vertical="center"/>
    </xf>
    <xf numFmtId="0" fontId="2" fillId="0" borderId="27" xfId="0" applyFont="1" applyBorder="1" applyAlignment="1">
      <alignment vertical="center"/>
    </xf>
    <xf numFmtId="0" fontId="2" fillId="0" borderId="32" xfId="0" applyFont="1" applyBorder="1" applyAlignment="1">
      <alignment vertical="center"/>
    </xf>
    <xf numFmtId="0" fontId="19" fillId="4" borderId="1" xfId="0" applyFont="1" applyFill="1" applyBorder="1" applyAlignment="1">
      <alignment horizontal="center" vertical="center" textRotation="90" wrapText="1"/>
    </xf>
    <xf numFmtId="0" fontId="20" fillId="0" borderId="35" xfId="0" applyFont="1" applyBorder="1" applyAlignment="1" applyProtection="1">
      <alignment horizontal="center"/>
    </xf>
    <xf numFmtId="0" fontId="20" fillId="0" borderId="30" xfId="0" applyFont="1" applyBorder="1" applyAlignment="1" applyProtection="1">
      <alignment horizontal="center"/>
    </xf>
    <xf numFmtId="0" fontId="20" fillId="0" borderId="36" xfId="0" applyFont="1" applyBorder="1" applyAlignment="1" applyProtection="1">
      <alignment horizontal="center"/>
    </xf>
    <xf numFmtId="0" fontId="11" fillId="4" borderId="5" xfId="0" applyFont="1" applyFill="1" applyBorder="1" applyAlignment="1">
      <alignment horizontal="center" vertical="center"/>
    </xf>
    <xf numFmtId="0" fontId="11" fillId="4" borderId="47" xfId="0" applyFont="1" applyFill="1" applyBorder="1" applyAlignment="1">
      <alignment horizontal="center" vertical="center"/>
    </xf>
    <xf numFmtId="0" fontId="11" fillId="4" borderId="68" xfId="0" applyFont="1" applyFill="1" applyBorder="1" applyAlignment="1">
      <alignment horizontal="center" vertical="center"/>
    </xf>
    <xf numFmtId="0" fontId="21" fillId="0" borderId="98" xfId="0" applyFont="1" applyBorder="1" applyAlignment="1" applyProtection="1">
      <alignment horizontal="center" vertical="center"/>
      <protection locked="0"/>
    </xf>
    <xf numFmtId="0" fontId="2" fillId="0" borderId="0" xfId="0" applyFont="1" applyAlignment="1"/>
    <xf numFmtId="0" fontId="11" fillId="5" borderId="58" xfId="0" applyFont="1" applyFill="1" applyBorder="1" applyAlignment="1">
      <alignment horizontal="center" vertical="center"/>
    </xf>
    <xf numFmtId="0" fontId="12" fillId="5" borderId="56" xfId="0" applyFont="1" applyFill="1" applyBorder="1" applyAlignment="1">
      <alignment vertical="center"/>
    </xf>
    <xf numFmtId="0" fontId="12" fillId="5" borderId="48" xfId="0" applyFont="1" applyFill="1" applyBorder="1" applyAlignment="1">
      <alignment vertical="center"/>
    </xf>
    <xf numFmtId="0" fontId="20" fillId="0" borderId="48" xfId="0" applyFont="1" applyFill="1" applyBorder="1" applyAlignment="1" applyProtection="1">
      <alignment vertical="center"/>
      <protection locked="0"/>
    </xf>
    <xf numFmtId="0" fontId="11" fillId="5" borderId="48" xfId="0" applyFont="1" applyFill="1" applyBorder="1" applyAlignment="1">
      <alignment horizontal="right" vertical="center"/>
    </xf>
    <xf numFmtId="0" fontId="12" fillId="5" borderId="57" xfId="0" applyFont="1" applyFill="1" applyBorder="1" applyAlignment="1">
      <alignment horizontal="center" vertical="center"/>
    </xf>
    <xf numFmtId="0" fontId="12" fillId="5" borderId="54" xfId="0" applyFont="1" applyFill="1" applyBorder="1" applyAlignment="1">
      <alignment horizontal="center" vertical="center"/>
    </xf>
    <xf numFmtId="49" fontId="2" fillId="12" borderId="56" xfId="0" applyNumberFormat="1" applyFont="1" applyFill="1" applyBorder="1" applyAlignment="1" applyProtection="1">
      <alignment horizontal="center" vertical="center"/>
      <protection locked="0"/>
    </xf>
    <xf numFmtId="49" fontId="2" fillId="12" borderId="48" xfId="0" applyNumberFormat="1" applyFont="1" applyFill="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1" fontId="20" fillId="12" borderId="15" xfId="0" applyNumberFormat="1" applyFont="1" applyFill="1" applyBorder="1" applyAlignment="1" applyProtection="1">
      <alignment horizontal="center" vertical="center"/>
      <protection locked="0"/>
    </xf>
    <xf numFmtId="1" fontId="20" fillId="12" borderId="8" xfId="0" applyNumberFormat="1" applyFont="1" applyFill="1" applyBorder="1" applyAlignment="1" applyProtection="1">
      <alignment horizontal="center" vertical="center"/>
      <protection locked="0"/>
    </xf>
    <xf numFmtId="1" fontId="20" fillId="12" borderId="17" xfId="0" applyNumberFormat="1" applyFont="1" applyFill="1" applyBorder="1" applyAlignment="1" applyProtection="1">
      <alignment horizontal="center" vertical="center"/>
      <protection locked="0"/>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21" fillId="0" borderId="1" xfId="0" applyFont="1" applyBorder="1" applyAlignment="1" applyProtection="1">
      <alignment horizontal="center" vertical="center"/>
      <protection locked="0"/>
    </xf>
    <xf numFmtId="0" fontId="11" fillId="4" borderId="1" xfId="0" applyFont="1" applyFill="1" applyBorder="1" applyAlignment="1">
      <alignment horizontal="center" vertical="center"/>
    </xf>
    <xf numFmtId="0" fontId="11" fillId="4" borderId="44" xfId="0" applyFont="1" applyFill="1" applyBorder="1" applyAlignment="1">
      <alignment vertical="center"/>
    </xf>
    <xf numFmtId="0" fontId="11" fillId="4" borderId="45" xfId="0" applyFont="1" applyFill="1" applyBorder="1" applyAlignment="1">
      <alignment vertical="center"/>
    </xf>
    <xf numFmtId="0" fontId="11" fillId="4" borderId="51"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29" xfId="0" applyFont="1" applyFill="1" applyBorder="1" applyAlignment="1">
      <alignment horizontal="center" vertical="center"/>
    </xf>
    <xf numFmtId="165" fontId="2" fillId="0" borderId="58" xfId="0" applyNumberFormat="1" applyFont="1" applyBorder="1" applyAlignment="1" applyProtection="1">
      <alignment horizontal="left" vertical="center"/>
    </xf>
    <xf numFmtId="165" fontId="2" fillId="0" borderId="59" xfId="0" applyNumberFormat="1" applyFont="1" applyBorder="1" applyAlignment="1" applyProtection="1">
      <alignment horizontal="left" vertical="center"/>
    </xf>
    <xf numFmtId="166" fontId="20" fillId="0" borderId="29" xfId="0" applyNumberFormat="1" applyFont="1" applyBorder="1" applyAlignment="1" applyProtection="1">
      <alignment horizontal="center" vertical="center"/>
      <protection locked="0"/>
    </xf>
    <xf numFmtId="166" fontId="20" fillId="0" borderId="16" xfId="0" applyNumberFormat="1" applyFont="1" applyBorder="1" applyAlignment="1" applyProtection="1">
      <alignment horizontal="center" vertical="center"/>
      <protection locked="0"/>
    </xf>
    <xf numFmtId="0" fontId="20" fillId="0" borderId="38" xfId="0" applyFont="1" applyFill="1" applyBorder="1" applyAlignment="1" applyProtection="1">
      <alignment horizontal="center"/>
      <protection locked="0"/>
    </xf>
    <xf numFmtId="0" fontId="20" fillId="0" borderId="29" xfId="0" applyFont="1" applyFill="1" applyBorder="1" applyAlignment="1" applyProtection="1">
      <alignment horizontal="center"/>
      <protection locked="0"/>
    </xf>
    <xf numFmtId="0" fontId="20" fillId="0" borderId="16" xfId="0" applyFont="1" applyFill="1" applyBorder="1" applyAlignment="1" applyProtection="1">
      <alignment horizontal="center"/>
      <protection locked="0"/>
    </xf>
    <xf numFmtId="0" fontId="20" fillId="0" borderId="29" xfId="0" applyFont="1" applyBorder="1" applyAlignment="1" applyProtection="1">
      <alignment vertical="center"/>
      <protection locked="0"/>
    </xf>
    <xf numFmtId="0" fontId="12" fillId="5" borderId="9"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41" fillId="0" borderId="48" xfId="8" applyFont="1" applyBorder="1" applyAlignment="1" applyProtection="1">
      <alignment vertical="center"/>
      <protection locked="0"/>
    </xf>
    <xf numFmtId="0" fontId="43" fillId="6" borderId="9" xfId="0" applyFont="1" applyFill="1" applyBorder="1" applyAlignment="1">
      <alignment horizontal="left" vertical="top" wrapText="1"/>
    </xf>
    <xf numFmtId="0" fontId="43" fillId="6" borderId="3" xfId="0" applyFont="1" applyFill="1" applyBorder="1" applyAlignment="1">
      <alignment horizontal="left" vertical="top" wrapText="1"/>
    </xf>
    <xf numFmtId="0" fontId="43" fillId="6" borderId="20" xfId="0" applyFont="1" applyFill="1" applyBorder="1" applyAlignment="1">
      <alignment horizontal="left" vertical="top" wrapText="1"/>
    </xf>
    <xf numFmtId="0" fontId="43" fillId="6" borderId="11" xfId="0" applyFont="1" applyFill="1" applyBorder="1" applyAlignment="1">
      <alignment horizontal="left" vertical="top" wrapText="1"/>
    </xf>
    <xf numFmtId="0" fontId="43" fillId="6" borderId="0" xfId="0" applyFont="1" applyFill="1" applyBorder="1" applyAlignment="1">
      <alignment horizontal="left" vertical="top" wrapText="1"/>
    </xf>
    <xf numFmtId="0" fontId="43" fillId="6" borderId="21" xfId="0" applyFont="1" applyFill="1" applyBorder="1" applyAlignment="1">
      <alignment horizontal="left" vertical="top" wrapText="1"/>
    </xf>
    <xf numFmtId="0" fontId="43" fillId="6" borderId="13" xfId="0" applyFont="1" applyFill="1" applyBorder="1" applyAlignment="1">
      <alignment horizontal="left" vertical="top" wrapText="1"/>
    </xf>
    <xf numFmtId="0" fontId="43" fillId="6" borderId="2" xfId="0" applyFont="1" applyFill="1" applyBorder="1" applyAlignment="1">
      <alignment horizontal="left" vertical="top" wrapText="1"/>
    </xf>
    <xf numFmtId="0" fontId="43" fillId="6" borderId="6" xfId="0" applyFont="1" applyFill="1" applyBorder="1" applyAlignment="1">
      <alignment horizontal="left" vertical="top" wrapText="1"/>
    </xf>
    <xf numFmtId="0" fontId="11" fillId="5" borderId="54" xfId="0" applyFont="1" applyFill="1" applyBorder="1" applyAlignment="1">
      <alignment vertical="center"/>
    </xf>
    <xf numFmtId="0" fontId="11" fillId="5" borderId="54" xfId="0" applyFont="1" applyFill="1" applyBorder="1" applyAlignment="1">
      <alignment horizontal="center" vertical="center"/>
    </xf>
    <xf numFmtId="0" fontId="20" fillId="0" borderId="8"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7" xfId="0" applyFont="1" applyBorder="1" applyAlignment="1" applyProtection="1">
      <alignment vertical="center"/>
      <protection locked="0"/>
    </xf>
    <xf numFmtId="0" fontId="2" fillId="0" borderId="0" xfId="0" applyFont="1" applyBorder="1" applyAlignment="1"/>
    <xf numFmtId="0" fontId="2" fillId="0" borderId="0" xfId="0" applyFont="1" applyBorder="1" applyAlignment="1">
      <alignment horizontal="right"/>
    </xf>
    <xf numFmtId="0" fontId="20" fillId="0" borderId="45" xfId="0" applyFont="1" applyBorder="1" applyAlignment="1" applyProtection="1">
      <alignment vertical="center"/>
      <protection locked="0"/>
    </xf>
    <xf numFmtId="0" fontId="20" fillId="0" borderId="46" xfId="0" applyFont="1" applyBorder="1" applyAlignment="1" applyProtection="1">
      <alignment vertical="center"/>
      <protection locked="0"/>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right"/>
    </xf>
    <xf numFmtId="0" fontId="12" fillId="5" borderId="49" xfId="0" applyFont="1" applyFill="1" applyBorder="1" applyAlignment="1">
      <alignment horizontal="center" vertical="center"/>
    </xf>
    <xf numFmtId="0" fontId="12" fillId="5" borderId="34"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50" xfId="0" applyFont="1" applyFill="1" applyBorder="1" applyAlignment="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166" fontId="20" fillId="0" borderId="48" xfId="0" applyNumberFormat="1" applyFont="1" applyBorder="1" applyAlignment="1" applyProtection="1">
      <alignment horizontal="center" vertical="center"/>
      <protection locked="0"/>
    </xf>
    <xf numFmtId="166" fontId="20" fillId="0" borderId="26" xfId="0" applyNumberFormat="1" applyFont="1" applyBorder="1" applyAlignment="1" applyProtection="1">
      <alignment horizontal="center" vertical="center"/>
      <protection locked="0"/>
    </xf>
    <xf numFmtId="0" fontId="11" fillId="5" borderId="49" xfId="0" applyFont="1" applyFill="1" applyBorder="1" applyAlignment="1">
      <alignment vertical="center"/>
    </xf>
    <xf numFmtId="0" fontId="11" fillId="5" borderId="34" xfId="0" applyFont="1" applyFill="1" applyBorder="1" applyAlignment="1">
      <alignment vertical="center"/>
    </xf>
    <xf numFmtId="0" fontId="11" fillId="5" borderId="50" xfId="0" applyFont="1" applyFill="1" applyBorder="1" applyAlignment="1">
      <alignment vertical="center"/>
    </xf>
    <xf numFmtId="0" fontId="20" fillId="0" borderId="41" xfId="0" applyFont="1" applyBorder="1" applyAlignment="1" applyProtection="1">
      <alignment vertical="center"/>
      <protection locked="0"/>
    </xf>
    <xf numFmtId="0" fontId="20" fillId="0" borderId="30" xfId="0" applyFont="1" applyBorder="1" applyAlignment="1" applyProtection="1">
      <alignment vertical="center"/>
      <protection locked="0"/>
    </xf>
    <xf numFmtId="0" fontId="20" fillId="0" borderId="40" xfId="0" applyFont="1" applyBorder="1" applyAlignment="1" applyProtection="1">
      <alignment vertical="center"/>
      <protection locked="0"/>
    </xf>
    <xf numFmtId="0" fontId="12" fillId="5" borderId="50" xfId="0" applyFont="1" applyFill="1" applyBorder="1" applyAlignment="1">
      <alignment horizontal="center" vertical="center"/>
    </xf>
    <xf numFmtId="0" fontId="2" fillId="0" borderId="41"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40" xfId="0" applyFont="1" applyBorder="1" applyAlignment="1" applyProtection="1">
      <alignment horizontal="center" vertical="center"/>
    </xf>
    <xf numFmtId="1" fontId="20" fillId="12" borderId="41" xfId="0" applyNumberFormat="1" applyFont="1" applyFill="1" applyBorder="1" applyAlignment="1" applyProtection="1">
      <alignment horizontal="center" vertical="center"/>
      <protection locked="0"/>
    </xf>
    <xf numFmtId="1" fontId="20" fillId="12" borderId="30" xfId="0" applyNumberFormat="1" applyFont="1" applyFill="1" applyBorder="1" applyAlignment="1" applyProtection="1">
      <alignment horizontal="center" vertical="center"/>
      <protection locked="0"/>
    </xf>
    <xf numFmtId="1" fontId="20" fillId="12" borderId="36" xfId="0" applyNumberFormat="1" applyFont="1" applyFill="1" applyBorder="1" applyAlignment="1" applyProtection="1">
      <alignment horizontal="center" vertical="center"/>
      <protection locked="0"/>
    </xf>
    <xf numFmtId="38" fontId="42" fillId="12" borderId="39" xfId="0" applyNumberFormat="1" applyFont="1" applyFill="1" applyBorder="1" applyAlignment="1" applyProtection="1">
      <alignment horizontal="center" vertical="center"/>
      <protection locked="0"/>
    </xf>
    <xf numFmtId="38" fontId="42" fillId="12" borderId="27" xfId="0" applyNumberFormat="1" applyFont="1" applyFill="1" applyBorder="1" applyAlignment="1" applyProtection="1">
      <alignment horizontal="center" vertical="center"/>
      <protection locked="0"/>
    </xf>
    <xf numFmtId="38" fontId="42" fillId="12" borderId="11" xfId="0" applyNumberFormat="1" applyFont="1" applyFill="1" applyBorder="1" applyAlignment="1" applyProtection="1">
      <alignment horizontal="center" vertical="center"/>
      <protection locked="0"/>
    </xf>
    <xf numFmtId="38" fontId="42" fillId="12" borderId="0" xfId="0" applyNumberFormat="1" applyFont="1" applyFill="1" applyBorder="1" applyAlignment="1" applyProtection="1">
      <alignment horizontal="center" vertical="center"/>
      <protection locked="0"/>
    </xf>
    <xf numFmtId="0" fontId="11" fillId="5" borderId="48" xfId="0" applyFont="1" applyFill="1" applyBorder="1" applyAlignment="1">
      <alignment horizontal="center" vertical="center"/>
    </xf>
    <xf numFmtId="0" fontId="11" fillId="5" borderId="1" xfId="0" applyFont="1" applyFill="1" applyBorder="1" applyAlignment="1">
      <alignment horizontal="center"/>
    </xf>
    <xf numFmtId="0" fontId="11" fillId="5" borderId="3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50" xfId="0" applyFont="1" applyFill="1" applyBorder="1" applyAlignment="1">
      <alignment horizontal="center" vertical="center"/>
    </xf>
    <xf numFmtId="0" fontId="11" fillId="4" borderId="9" xfId="0" applyFont="1" applyFill="1" applyBorder="1" applyAlignment="1">
      <alignment horizontal="center"/>
    </xf>
    <xf numFmtId="0" fontId="11" fillId="4" borderId="3" xfId="0" applyFont="1" applyFill="1" applyBorder="1" applyAlignment="1">
      <alignment horizontal="center"/>
    </xf>
    <xf numFmtId="0" fontId="11" fillId="4" borderId="20" xfId="0" applyFont="1" applyFill="1" applyBorder="1" applyAlignment="1">
      <alignment horizontal="center"/>
    </xf>
    <xf numFmtId="0" fontId="2" fillId="0" borderId="97" xfId="0" applyFont="1" applyBorder="1" applyAlignment="1" applyProtection="1"/>
    <xf numFmtId="168" fontId="11" fillId="0" borderId="61" xfId="3" applyNumberFormat="1" applyFont="1" applyBorder="1" applyAlignment="1">
      <alignment vertical="center" shrinkToFit="1"/>
    </xf>
    <xf numFmtId="168" fontId="11" fillId="0" borderId="62" xfId="3" applyNumberFormat="1" applyFont="1" applyBorder="1" applyAlignment="1">
      <alignment vertical="center" shrinkToFit="1"/>
    </xf>
    <xf numFmtId="168" fontId="11" fillId="0" borderId="2" xfId="3" applyNumberFormat="1" applyFont="1" applyBorder="1" applyAlignment="1">
      <alignment vertical="center" shrinkToFit="1"/>
    </xf>
    <xf numFmtId="168" fontId="11" fillId="0" borderId="6" xfId="3" applyNumberFormat="1" applyFont="1" applyBorder="1" applyAlignment="1">
      <alignment vertical="center" shrinkToFit="1"/>
    </xf>
    <xf numFmtId="0" fontId="20" fillId="0" borderId="38"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12" fillId="5" borderId="44" xfId="0" applyFont="1" applyFill="1" applyBorder="1" applyAlignment="1">
      <alignment horizontal="center" vertical="center"/>
    </xf>
    <xf numFmtId="0" fontId="12" fillId="5" borderId="45" xfId="0" applyFont="1" applyFill="1" applyBorder="1" applyAlignment="1">
      <alignment horizontal="center" vertical="center"/>
    </xf>
    <xf numFmtId="0" fontId="11" fillId="5" borderId="55" xfId="0" applyFont="1" applyFill="1" applyBorder="1" applyAlignment="1">
      <alignment vertical="center"/>
    </xf>
    <xf numFmtId="0" fontId="2" fillId="0" borderId="112" xfId="0" applyFont="1" applyBorder="1" applyAlignment="1" applyProtection="1"/>
    <xf numFmtId="0" fontId="11" fillId="4" borderId="53" xfId="0" applyFont="1" applyFill="1" applyBorder="1" applyAlignment="1">
      <alignment vertical="center"/>
    </xf>
    <xf numFmtId="0" fontId="11" fillId="4" borderId="51" xfId="0" applyFont="1" applyFill="1" applyBorder="1" applyAlignment="1">
      <alignment vertical="center"/>
    </xf>
    <xf numFmtId="0" fontId="2" fillId="0" borderId="38" xfId="0" applyFont="1" applyBorder="1" applyAlignment="1">
      <alignment horizontal="right" vertical="center"/>
    </xf>
    <xf numFmtId="0" fontId="2" fillId="0" borderId="29" xfId="0" applyFont="1" applyBorder="1" applyAlignment="1">
      <alignment horizontal="right" vertical="center"/>
    </xf>
    <xf numFmtId="0" fontId="2" fillId="0" borderId="56" xfId="0" applyFont="1" applyBorder="1" applyAlignment="1">
      <alignment horizontal="right" vertical="center"/>
    </xf>
    <xf numFmtId="0" fontId="2" fillId="0" borderId="48" xfId="0" applyFont="1" applyBorder="1" applyAlignment="1">
      <alignment horizontal="right" vertical="center"/>
    </xf>
    <xf numFmtId="0" fontId="2" fillId="0" borderId="91" xfId="0" applyFont="1" applyBorder="1" applyAlignment="1" applyProtection="1"/>
    <xf numFmtId="0" fontId="12" fillId="4" borderId="61" xfId="0" applyFont="1" applyFill="1" applyBorder="1" applyAlignment="1">
      <alignment horizontal="center" wrapText="1"/>
    </xf>
    <xf numFmtId="0" fontId="12" fillId="4" borderId="67" xfId="0" applyFont="1" applyFill="1" applyBorder="1" applyAlignment="1">
      <alignment horizontal="center" wrapText="1"/>
    </xf>
    <xf numFmtId="0" fontId="12" fillId="4" borderId="13" xfId="0" applyFont="1" applyFill="1" applyBorder="1" applyAlignment="1">
      <alignment horizontal="center" wrapText="1"/>
    </xf>
    <xf numFmtId="0" fontId="12" fillId="4" borderId="2" xfId="0" applyFont="1" applyFill="1" applyBorder="1" applyAlignment="1">
      <alignment horizontal="center" wrapText="1"/>
    </xf>
    <xf numFmtId="0" fontId="12" fillId="4" borderId="14" xfId="0" applyFont="1" applyFill="1" applyBorder="1" applyAlignment="1">
      <alignment horizontal="center" wrapText="1"/>
    </xf>
    <xf numFmtId="44" fontId="2" fillId="0" borderId="63" xfId="3" applyFont="1" applyBorder="1" applyAlignment="1">
      <alignment horizontal="center" vertical="center"/>
    </xf>
    <xf numFmtId="44" fontId="2" fillId="0" borderId="64" xfId="3" applyFont="1" applyBorder="1" applyAlignment="1">
      <alignment horizontal="center" vertical="center"/>
    </xf>
    <xf numFmtId="44" fontId="2" fillId="0" borderId="90" xfId="3" applyFont="1" applyBorder="1" applyAlignment="1">
      <alignment horizontal="center" vertical="center"/>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1" fillId="0" borderId="54" xfId="0" applyFont="1" applyBorder="1" applyAlignment="1" applyProtection="1">
      <alignment horizontal="center" vertical="center"/>
      <protection locked="0"/>
    </xf>
    <xf numFmtId="0" fontId="21" fillId="0" borderId="55" xfId="0" applyFont="1" applyBorder="1" applyAlignment="1" applyProtection="1">
      <alignment horizontal="center" vertical="center"/>
      <protection locked="0"/>
    </xf>
    <xf numFmtId="0" fontId="2" fillId="0" borderId="57" xfId="0" applyFont="1" applyBorder="1" applyAlignment="1">
      <alignment horizontal="right" vertical="center"/>
    </xf>
    <xf numFmtId="0" fontId="2" fillId="0" borderId="54" xfId="0" applyFont="1" applyBorder="1" applyAlignment="1">
      <alignment horizontal="right" vertical="center"/>
    </xf>
    <xf numFmtId="14" fontId="30" fillId="0" borderId="19" xfId="0" applyNumberFormat="1" applyFont="1" applyBorder="1" applyAlignment="1" applyProtection="1">
      <alignment horizontal="center" vertical="center"/>
      <protection locked="0"/>
    </xf>
    <xf numFmtId="14" fontId="30" fillId="0" borderId="3" xfId="0" applyNumberFormat="1" applyFont="1" applyBorder="1" applyAlignment="1" applyProtection="1">
      <alignment horizontal="center" vertical="center"/>
      <protection locked="0"/>
    </xf>
    <xf numFmtId="14" fontId="30" fillId="0" borderId="20" xfId="0" applyNumberFormat="1" applyFont="1" applyBorder="1" applyAlignment="1" applyProtection="1">
      <alignment horizontal="center" vertical="center"/>
      <protection locked="0"/>
    </xf>
    <xf numFmtId="14" fontId="30" fillId="0" borderId="43" xfId="0" applyNumberFormat="1" applyFont="1" applyBorder="1" applyAlignment="1" applyProtection="1">
      <alignment horizontal="center" vertical="center"/>
      <protection locked="0"/>
    </xf>
    <xf numFmtId="14" fontId="30" fillId="0" borderId="0" xfId="0" applyNumberFormat="1" applyFont="1" applyBorder="1" applyAlignment="1" applyProtection="1">
      <alignment horizontal="center" vertical="center"/>
      <protection locked="0"/>
    </xf>
    <xf numFmtId="14" fontId="30" fillId="0" borderId="21" xfId="0" applyNumberFormat="1" applyFont="1" applyBorder="1" applyAlignment="1" applyProtection="1">
      <alignment horizontal="center" vertical="center"/>
      <protection locked="0"/>
    </xf>
    <xf numFmtId="0" fontId="11" fillId="4" borderId="5"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12" fillId="4" borderId="33"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7" xfId="0" applyFont="1" applyFill="1" applyBorder="1" applyAlignment="1">
      <alignment horizontal="center" vertical="center"/>
    </xf>
    <xf numFmtId="14" fontId="30" fillId="0" borderId="39" xfId="0" applyNumberFormat="1" applyFont="1" applyBorder="1" applyAlignment="1" applyProtection="1">
      <alignment horizontal="center" vertical="center"/>
      <protection locked="0"/>
    </xf>
    <xf numFmtId="14" fontId="30" fillId="0" borderId="27" xfId="0" applyNumberFormat="1" applyFont="1" applyBorder="1" applyAlignment="1" applyProtection="1">
      <alignment horizontal="center" vertical="center"/>
      <protection locked="0"/>
    </xf>
    <xf numFmtId="14" fontId="30" fillId="0" borderId="32" xfId="0" applyNumberFormat="1" applyFont="1" applyBorder="1" applyAlignment="1" applyProtection="1">
      <alignment horizontal="center" vertical="center"/>
      <protection locked="0"/>
    </xf>
    <xf numFmtId="14" fontId="30" fillId="0" borderId="11" xfId="0" applyNumberFormat="1" applyFont="1" applyBorder="1" applyAlignment="1" applyProtection="1">
      <alignment horizontal="center" vertical="center"/>
      <protection locked="0"/>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5" borderId="5" xfId="0" applyFont="1" applyFill="1" applyBorder="1" applyAlignment="1">
      <alignment vertical="center"/>
    </xf>
    <xf numFmtId="0" fontId="11" fillId="5" borderId="47" xfId="0" applyFont="1" applyFill="1" applyBorder="1" applyAlignment="1">
      <alignment vertical="center"/>
    </xf>
    <xf numFmtId="0" fontId="11" fillId="5" borderId="73" xfId="0" applyFont="1" applyFill="1" applyBorder="1" applyAlignment="1">
      <alignment vertical="center"/>
    </xf>
    <xf numFmtId="0" fontId="20" fillId="0" borderId="72" xfId="0" applyFont="1" applyFill="1" applyBorder="1" applyAlignment="1" applyProtection="1">
      <alignment horizontal="center" vertical="center"/>
      <protection locked="0"/>
    </xf>
    <xf numFmtId="0" fontId="20" fillId="0" borderId="47"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0" fillId="12" borderId="72" xfId="0" applyFont="1" applyFill="1" applyBorder="1" applyAlignment="1" applyProtection="1">
      <alignment horizontal="center"/>
      <protection locked="0"/>
    </xf>
    <xf numFmtId="0" fontId="20" fillId="12" borderId="47" xfId="0" applyFont="1" applyFill="1" applyBorder="1" applyAlignment="1" applyProtection="1">
      <alignment horizontal="center"/>
      <protection locked="0"/>
    </xf>
    <xf numFmtId="0" fontId="20" fillId="12" borderId="68" xfId="0" applyFont="1" applyFill="1" applyBorder="1" applyAlignment="1" applyProtection="1">
      <alignment horizontal="center"/>
      <protection locked="0"/>
    </xf>
    <xf numFmtId="0" fontId="11" fillId="4" borderId="5" xfId="0" applyFont="1" applyFill="1" applyBorder="1" applyAlignment="1" applyProtection="1"/>
    <xf numFmtId="0" fontId="11" fillId="4" borderId="47" xfId="0" applyFont="1" applyFill="1" applyBorder="1" applyAlignment="1" applyProtection="1"/>
    <xf numFmtId="0" fontId="11" fillId="4" borderId="68" xfId="0" applyFont="1" applyFill="1" applyBorder="1" applyAlignment="1" applyProtection="1"/>
    <xf numFmtId="0" fontId="11" fillId="5" borderId="5" xfId="0" applyFont="1" applyFill="1" applyBorder="1" applyAlignment="1">
      <alignment horizontal="center" vertical="center"/>
    </xf>
    <xf numFmtId="0" fontId="11" fillId="5" borderId="47" xfId="0" applyFont="1" applyFill="1" applyBorder="1" applyAlignment="1">
      <alignment horizontal="center" vertical="center"/>
    </xf>
    <xf numFmtId="0" fontId="31" fillId="4" borderId="47" xfId="40" applyFont="1" applyFill="1" applyBorder="1" applyAlignment="1" applyProtection="1">
      <alignment horizontal="right" vertical="center"/>
    </xf>
    <xf numFmtId="0" fontId="31" fillId="4" borderId="68" xfId="40" applyFont="1" applyFill="1" applyBorder="1" applyAlignment="1" applyProtection="1">
      <alignment horizontal="right" vertical="center"/>
    </xf>
    <xf numFmtId="0" fontId="12" fillId="4" borderId="5" xfId="40" applyFont="1" applyFill="1" applyBorder="1" applyAlignment="1" applyProtection="1">
      <alignment horizontal="center"/>
    </xf>
    <xf numFmtId="0" fontId="12" fillId="4" borderId="47" xfId="40" applyFont="1" applyFill="1" applyBorder="1" applyAlignment="1" applyProtection="1">
      <alignment horizontal="center"/>
    </xf>
    <xf numFmtId="0" fontId="12" fillId="4" borderId="68" xfId="40" applyFont="1" applyFill="1" applyBorder="1" applyAlignment="1" applyProtection="1">
      <alignment horizontal="center"/>
    </xf>
    <xf numFmtId="12" fontId="20" fillId="0" borderId="30" xfId="0" quotePrefix="1" applyNumberFormat="1" applyFont="1" applyBorder="1" applyAlignment="1" applyProtection="1">
      <alignment horizontal="center" vertical="center" shrinkToFit="1"/>
      <protection locked="0"/>
    </xf>
    <xf numFmtId="12" fontId="20" fillId="0" borderId="36" xfId="0" quotePrefix="1" applyNumberFormat="1" applyFont="1" applyBorder="1" applyAlignment="1" applyProtection="1">
      <alignment horizontal="center" vertical="center" shrinkToFit="1"/>
      <protection locked="0"/>
    </xf>
    <xf numFmtId="12" fontId="20" fillId="0" borderId="35" xfId="0" quotePrefix="1" applyNumberFormat="1" applyFont="1" applyBorder="1" applyAlignment="1" applyProtection="1">
      <alignment horizontal="center" vertical="center" shrinkToFit="1"/>
      <protection locked="0"/>
    </xf>
    <xf numFmtId="12" fontId="2" fillId="0" borderId="30" xfId="0" quotePrefix="1" applyNumberFormat="1" applyFont="1" applyBorder="1" applyAlignment="1" applyProtection="1">
      <alignment horizontal="center" vertical="center"/>
    </xf>
    <xf numFmtId="0" fontId="2" fillId="0" borderId="47" xfId="0" quotePrefix="1" applyFont="1" applyBorder="1" applyAlignment="1">
      <alignment horizontal="center"/>
    </xf>
    <xf numFmtId="0" fontId="2" fillId="0" borderId="47" xfId="0" applyFont="1" applyBorder="1" applyAlignment="1">
      <alignment horizontal="center"/>
    </xf>
    <xf numFmtId="0" fontId="20" fillId="12" borderId="5" xfId="0" applyFont="1" applyFill="1" applyBorder="1" applyAlignment="1" applyProtection="1">
      <alignment horizontal="center"/>
      <protection locked="0"/>
    </xf>
    <xf numFmtId="0" fontId="2" fillId="0" borderId="13" xfId="40" applyFont="1" applyBorder="1" applyAlignment="1" applyProtection="1">
      <alignment horizontal="center" vertical="center"/>
    </xf>
    <xf numFmtId="0" fontId="2" fillId="0" borderId="2" xfId="40" applyFont="1" applyBorder="1" applyAlignment="1" applyProtection="1">
      <alignment horizontal="center" vertical="center"/>
    </xf>
    <xf numFmtId="0" fontId="2" fillId="0" borderId="6" xfId="40" applyFont="1" applyBorder="1" applyAlignment="1" applyProtection="1">
      <alignment horizontal="center" vertical="center"/>
    </xf>
    <xf numFmtId="0" fontId="2" fillId="0" borderId="5" xfId="40" applyFont="1" applyBorder="1" applyAlignment="1" applyProtection="1">
      <alignment horizontal="center"/>
    </xf>
    <xf numFmtId="0" fontId="2" fillId="0" borderId="47" xfId="40" applyFont="1" applyBorder="1" applyAlignment="1" applyProtection="1">
      <alignment horizontal="center"/>
    </xf>
    <xf numFmtId="0" fontId="2" fillId="0" borderId="68" xfId="40" applyFont="1" applyBorder="1" applyAlignment="1" applyProtection="1">
      <alignment horizontal="center"/>
    </xf>
    <xf numFmtId="0" fontId="11" fillId="4" borderId="5" xfId="40" applyFont="1" applyFill="1" applyBorder="1" applyAlignment="1" applyProtection="1">
      <alignment horizontal="center" vertical="center"/>
    </xf>
    <xf numFmtId="0" fontId="11" fillId="4" borderId="47" xfId="40" applyFont="1" applyFill="1" applyBorder="1" applyAlignment="1" applyProtection="1">
      <alignment horizontal="center" vertical="center"/>
    </xf>
    <xf numFmtId="0" fontId="11" fillId="4" borderId="68" xfId="40" applyFont="1" applyFill="1" applyBorder="1" applyAlignment="1" applyProtection="1">
      <alignment horizontal="center" vertical="center"/>
    </xf>
    <xf numFmtId="0" fontId="2" fillId="0" borderId="5" xfId="40" applyFont="1" applyBorder="1" applyAlignment="1" applyProtection="1">
      <alignment horizontal="center" vertical="center"/>
    </xf>
    <xf numFmtId="0" fontId="2" fillId="0" borderId="47" xfId="40" applyFont="1" applyBorder="1" applyAlignment="1" applyProtection="1">
      <alignment horizontal="center" vertical="center"/>
    </xf>
    <xf numFmtId="0" fontId="2" fillId="0" borderId="68" xfId="40" applyFont="1" applyBorder="1" applyAlignment="1" applyProtection="1">
      <alignment horizontal="center" vertical="center"/>
    </xf>
    <xf numFmtId="0" fontId="2" fillId="0" borderId="5" xfId="40" applyFont="1" applyBorder="1" applyAlignment="1" applyProtection="1"/>
    <xf numFmtId="0" fontId="2" fillId="0" borderId="47" xfId="40" applyFont="1" applyBorder="1" applyAlignment="1" applyProtection="1"/>
    <xf numFmtId="0" fontId="2" fillId="0" borderId="68" xfId="40" applyFont="1" applyBorder="1" applyAlignment="1" applyProtection="1"/>
    <xf numFmtId="0" fontId="11" fillId="4" borderId="4" xfId="0" applyFont="1" applyFill="1" applyBorder="1" applyAlignment="1"/>
    <xf numFmtId="170" fontId="2" fillId="0" borderId="5" xfId="39" applyNumberFormat="1" applyFont="1" applyBorder="1" applyAlignment="1" applyProtection="1">
      <alignment shrinkToFit="1"/>
    </xf>
    <xf numFmtId="170" fontId="2" fillId="0" borderId="47" xfId="39" applyNumberFormat="1" applyFont="1" applyBorder="1" applyAlignment="1" applyProtection="1">
      <alignment shrinkToFit="1"/>
    </xf>
    <xf numFmtId="170" fontId="2" fillId="0" borderId="68" xfId="39" applyNumberFormat="1" applyFont="1" applyBorder="1" applyAlignment="1" applyProtection="1">
      <alignment shrinkToFit="1"/>
    </xf>
    <xf numFmtId="0" fontId="11" fillId="0" borderId="5" xfId="40" applyFont="1" applyFill="1" applyBorder="1" applyAlignment="1" applyProtection="1">
      <alignment horizontal="center"/>
    </xf>
    <xf numFmtId="0" fontId="11" fillId="0" borderId="47" xfId="40" applyFont="1" applyFill="1" applyBorder="1" applyAlignment="1" applyProtection="1">
      <alignment horizontal="center"/>
    </xf>
    <xf numFmtId="0" fontId="11" fillId="0" borderId="68" xfId="40" applyFont="1" applyFill="1" applyBorder="1" applyAlignment="1" applyProtection="1">
      <alignment horizontal="center"/>
    </xf>
    <xf numFmtId="0" fontId="33" fillId="4" borderId="5" xfId="40" applyFont="1" applyFill="1" applyBorder="1" applyAlignment="1" applyProtection="1">
      <alignment horizontal="center"/>
    </xf>
    <xf numFmtId="0" fontId="33" fillId="4" borderId="47" xfId="40" applyFont="1" applyFill="1" applyBorder="1" applyAlignment="1" applyProtection="1">
      <alignment horizontal="center"/>
    </xf>
    <xf numFmtId="0" fontId="33" fillId="4" borderId="68" xfId="40" applyFont="1" applyFill="1" applyBorder="1" applyAlignment="1" applyProtection="1">
      <alignment horizontal="center"/>
    </xf>
    <xf numFmtId="0" fontId="33" fillId="5" borderId="5" xfId="40" applyFont="1" applyFill="1" applyBorder="1" applyAlignment="1" applyProtection="1">
      <alignment horizontal="center"/>
    </xf>
    <xf numFmtId="0" fontId="33" fillId="5" borderId="47" xfId="40" applyFont="1" applyFill="1" applyBorder="1" applyAlignment="1" applyProtection="1">
      <alignment horizontal="center"/>
    </xf>
    <xf numFmtId="0" fontId="33" fillId="5" borderId="68" xfId="40" applyFont="1" applyFill="1" applyBorder="1" applyAlignment="1" applyProtection="1">
      <alignment horizontal="center"/>
    </xf>
    <xf numFmtId="12" fontId="2" fillId="0" borderId="5" xfId="40" applyNumberFormat="1" applyFont="1" applyBorder="1" applyAlignment="1" applyProtection="1">
      <alignment horizontal="center" vertical="center"/>
    </xf>
    <xf numFmtId="12" fontId="2" fillId="0" borderId="47" xfId="40" applyNumberFormat="1" applyFont="1" applyBorder="1" applyAlignment="1" applyProtection="1">
      <alignment horizontal="center" vertical="center"/>
    </xf>
    <xf numFmtId="0" fontId="11" fillId="4" borderId="69" xfId="40" applyFont="1" applyFill="1" applyBorder="1" applyAlignment="1" applyProtection="1">
      <alignment horizontal="center" vertical="center"/>
    </xf>
    <xf numFmtId="0" fontId="11" fillId="4" borderId="71" xfId="40" applyFont="1" applyFill="1" applyBorder="1" applyAlignment="1" applyProtection="1">
      <alignment horizontal="center" vertical="center"/>
    </xf>
    <xf numFmtId="0" fontId="11" fillId="4" borderId="70" xfId="40" applyFont="1" applyFill="1" applyBorder="1" applyAlignment="1" applyProtection="1">
      <alignment horizontal="center" vertical="center"/>
    </xf>
    <xf numFmtId="44" fontId="2" fillId="0" borderId="5" xfId="3" applyFont="1" applyBorder="1" applyAlignment="1" applyProtection="1">
      <alignment shrinkToFit="1"/>
    </xf>
    <xf numFmtId="44" fontId="2" fillId="0" borderId="47" xfId="3" applyFont="1" applyBorder="1" applyAlignment="1" applyProtection="1">
      <alignment shrinkToFit="1"/>
    </xf>
    <xf numFmtId="44" fontId="2" fillId="0" borderId="68" xfId="3" applyFont="1" applyBorder="1" applyAlignment="1" applyProtection="1">
      <alignment shrinkToFit="1"/>
    </xf>
    <xf numFmtId="44" fontId="2" fillId="0" borderId="5" xfId="3" applyFont="1" applyBorder="1" applyAlignment="1" applyProtection="1">
      <alignment horizontal="left" shrinkToFit="1"/>
    </xf>
    <xf numFmtId="44" fontId="2" fillId="0" borderId="47" xfId="3" applyFont="1" applyBorder="1" applyAlignment="1" applyProtection="1">
      <alignment horizontal="left" shrinkToFit="1"/>
    </xf>
    <xf numFmtId="44" fontId="2" fillId="0" borderId="68" xfId="3" applyFont="1" applyBorder="1" applyAlignment="1" applyProtection="1">
      <alignment horizontal="left" shrinkToFit="1"/>
    </xf>
    <xf numFmtId="2" fontId="9" fillId="0" borderId="0" xfId="3" applyNumberFormat="1" applyFont="1" applyBorder="1" applyAlignment="1">
      <alignment horizontal="center"/>
    </xf>
    <xf numFmtId="16" fontId="25" fillId="0" borderId="79" xfId="36" quotePrefix="1" applyNumberFormat="1" applyFont="1" applyFill="1" applyBorder="1" applyAlignment="1" applyProtection="1">
      <alignment horizontal="center"/>
    </xf>
    <xf numFmtId="0" fontId="25" fillId="0" borderId="79" xfId="36" applyFont="1" applyFill="1" applyBorder="1" applyAlignment="1" applyProtection="1">
      <alignment horizontal="center"/>
    </xf>
    <xf numFmtId="0" fontId="25" fillId="0" borderId="83" xfId="36" applyFont="1" applyFill="1" applyBorder="1" applyAlignment="1">
      <alignment horizontal="center" vertical="center" wrapText="1"/>
    </xf>
    <xf numFmtId="0" fontId="25" fillId="0" borderId="84" xfId="36" applyFont="1" applyFill="1" applyBorder="1" applyAlignment="1">
      <alignment horizontal="center" vertical="center" wrapText="1"/>
    </xf>
    <xf numFmtId="0" fontId="25" fillId="0" borderId="76" xfId="36" applyFont="1" applyFill="1" applyBorder="1" applyAlignment="1">
      <alignment horizontal="center" vertical="center" wrapText="1"/>
    </xf>
    <xf numFmtId="0" fontId="25" fillId="0" borderId="31" xfId="36" applyFont="1" applyFill="1" applyBorder="1" applyAlignment="1">
      <alignment horizontal="center" vertical="center" wrapText="1"/>
    </xf>
    <xf numFmtId="0" fontId="25" fillId="0" borderId="84" xfId="36" applyFont="1" applyFill="1" applyBorder="1" applyAlignment="1">
      <alignment horizontal="center" vertical="center"/>
    </xf>
    <xf numFmtId="170" fontId="25" fillId="8" borderId="31" xfId="37" applyNumberFormat="1" applyFont="1" applyFill="1" applyBorder="1" applyAlignment="1" applyProtection="1">
      <protection locked="0"/>
    </xf>
    <xf numFmtId="170" fontId="25" fillId="8" borderId="79" xfId="37" applyNumberFormat="1" applyFont="1" applyFill="1" applyBorder="1" applyAlignment="1" applyProtection="1">
      <protection locked="0"/>
    </xf>
    <xf numFmtId="0" fontId="25" fillId="0" borderId="85" xfId="36" applyFont="1" applyFill="1" applyBorder="1" applyAlignment="1">
      <alignment horizontal="center" vertical="center"/>
    </xf>
    <xf numFmtId="0" fontId="25" fillId="8" borderId="31" xfId="36" applyFont="1" applyFill="1" applyBorder="1" applyAlignment="1" applyProtection="1">
      <alignment horizontal="center"/>
      <protection locked="0"/>
    </xf>
    <xf numFmtId="0" fontId="25" fillId="8" borderId="77" xfId="36" applyFont="1" applyFill="1" applyBorder="1" applyAlignment="1" applyProtection="1">
      <alignment horizontal="center"/>
      <protection locked="0"/>
    </xf>
    <xf numFmtId="0" fontId="25" fillId="8" borderId="79" xfId="36" applyFont="1" applyFill="1" applyBorder="1" applyAlignment="1" applyProtection="1">
      <alignment horizontal="center"/>
      <protection locked="0"/>
    </xf>
    <xf numFmtId="0" fontId="25" fillId="8" borderId="80" xfId="36" applyFont="1" applyFill="1" applyBorder="1" applyAlignment="1" applyProtection="1">
      <alignment horizontal="center"/>
      <protection locked="0"/>
    </xf>
    <xf numFmtId="0" fontId="25" fillId="0" borderId="76" xfId="36" applyFont="1" applyFill="1" applyBorder="1" applyAlignment="1" applyProtection="1">
      <alignment horizontal="center" vertical="center"/>
    </xf>
    <xf numFmtId="0" fontId="25" fillId="0" borderId="31" xfId="36" applyFont="1" applyFill="1" applyBorder="1" applyAlignment="1" applyProtection="1">
      <alignment horizontal="center" vertical="center"/>
    </xf>
    <xf numFmtId="0" fontId="25" fillId="0" borderId="31" xfId="36" applyFont="1" applyFill="1" applyBorder="1" applyAlignment="1" applyProtection="1">
      <alignment horizontal="center"/>
    </xf>
    <xf numFmtId="44" fontId="25" fillId="8" borderId="79" xfId="38" applyFont="1" applyFill="1" applyBorder="1" applyAlignment="1" applyProtection="1">
      <protection locked="0"/>
    </xf>
    <xf numFmtId="16" fontId="25" fillId="0" borderId="31" xfId="36" quotePrefix="1" applyNumberFormat="1" applyFont="1" applyFill="1" applyBorder="1" applyAlignment="1" applyProtection="1">
      <alignment horizontal="center"/>
    </xf>
    <xf numFmtId="0" fontId="25" fillId="0" borderId="78" xfId="36" applyFont="1" applyFill="1" applyBorder="1" applyAlignment="1" applyProtection="1">
      <alignment horizontal="center" vertical="center"/>
    </xf>
    <xf numFmtId="0" fontId="25" fillId="0" borderId="79" xfId="36" applyFont="1" applyFill="1" applyBorder="1" applyAlignment="1" applyProtection="1">
      <alignment horizontal="center" vertical="center"/>
    </xf>
    <xf numFmtId="0" fontId="25" fillId="10" borderId="82" xfId="36" applyFont="1" applyFill="1" applyBorder="1" applyAlignment="1" applyProtection="1">
      <alignment horizontal="center" vertical="center"/>
    </xf>
    <xf numFmtId="0" fontId="25" fillId="10" borderId="7" xfId="36" applyFont="1" applyFill="1" applyBorder="1" applyAlignment="1" applyProtection="1">
      <alignment horizontal="center" vertical="center"/>
    </xf>
    <xf numFmtId="0" fontId="25" fillId="10" borderId="74" xfId="36" applyFont="1" applyFill="1" applyBorder="1" applyAlignment="1" applyProtection="1">
      <alignment horizontal="center" vertical="center"/>
    </xf>
    <xf numFmtId="44" fontId="25" fillId="8" borderId="31" xfId="38" applyFont="1" applyFill="1" applyBorder="1" applyAlignment="1" applyProtection="1">
      <protection locked="0"/>
    </xf>
    <xf numFmtId="0" fontId="26" fillId="0" borderId="86" xfId="36" applyFont="1" applyFill="1" applyBorder="1" applyAlignment="1">
      <alignment horizontal="center" vertical="center"/>
    </xf>
    <xf numFmtId="0" fontId="26" fillId="0" borderId="87" xfId="36" applyFont="1" applyFill="1" applyBorder="1" applyAlignment="1">
      <alignment horizontal="center" vertical="center"/>
    </xf>
    <xf numFmtId="0" fontId="26" fillId="0" borderId="88" xfId="36" applyFont="1" applyFill="1" applyBorder="1" applyAlignment="1">
      <alignment horizontal="center" vertical="center"/>
    </xf>
    <xf numFmtId="0" fontId="25" fillId="0" borderId="81" xfId="36" applyFont="1" applyFill="1" applyBorder="1" applyAlignment="1">
      <alignment horizontal="center" vertical="center"/>
    </xf>
    <xf numFmtId="0" fontId="25" fillId="0" borderId="77" xfId="36" applyFont="1" applyFill="1" applyBorder="1" applyAlignment="1">
      <alignment horizontal="center" vertical="center" wrapText="1"/>
    </xf>
    <xf numFmtId="0" fontId="25" fillId="0" borderId="0" xfId="36" applyFont="1" applyFill="1" applyBorder="1" applyAlignment="1">
      <alignment vertical="center"/>
    </xf>
    <xf numFmtId="0" fontId="25" fillId="7" borderId="0" xfId="36" applyFont="1" applyFill="1" applyBorder="1" applyAlignment="1">
      <alignment vertical="top" wrapText="1"/>
    </xf>
    <xf numFmtId="0" fontId="25" fillId="0" borderId="0" xfId="36" applyFont="1" applyFill="1" applyBorder="1" applyAlignment="1">
      <alignment horizontal="center" vertical="center"/>
    </xf>
    <xf numFmtId="0" fontId="27" fillId="0" borderId="0" xfId="36" applyFont="1" applyFill="1" applyBorder="1" applyAlignment="1">
      <alignment horizontal="center" vertical="center"/>
    </xf>
    <xf numFmtId="0" fontId="25" fillId="0" borderId="0" xfId="36" applyFont="1" applyFill="1" applyBorder="1" applyAlignment="1">
      <alignment horizontal="right" vertical="center"/>
    </xf>
    <xf numFmtId="0" fontId="25" fillId="0" borderId="0" xfId="36" applyFont="1" applyFill="1" applyBorder="1" applyAlignment="1">
      <alignment horizontal="center"/>
    </xf>
    <xf numFmtId="0" fontId="9" fillId="0" borderId="0" xfId="0" applyFont="1" applyAlignment="1">
      <alignment horizontal="center"/>
    </xf>
    <xf numFmtId="0" fontId="0" fillId="0" borderId="0" xfId="0" applyAlignment="1">
      <alignment horizontal="center"/>
    </xf>
    <xf numFmtId="44" fontId="0" fillId="0" borderId="0" xfId="3" applyFont="1" applyAlignment="1">
      <alignment horizontal="center"/>
    </xf>
    <xf numFmtId="164" fontId="9" fillId="0" borderId="0" xfId="3" applyNumberFormat="1" applyFont="1" applyBorder="1" applyAlignment="1">
      <alignment horizontal="center"/>
    </xf>
    <xf numFmtId="0" fontId="9" fillId="0" borderId="0" xfId="0" applyFont="1" applyAlignment="1"/>
    <xf numFmtId="164" fontId="0" fillId="0" borderId="0" xfId="0" applyNumberFormat="1" applyAlignment="1">
      <alignment horizontal="center"/>
    </xf>
    <xf numFmtId="0" fontId="0" fillId="8" borderId="0" xfId="0" applyFill="1" applyAlignment="1">
      <alignment horizontal="center"/>
    </xf>
    <xf numFmtId="0" fontId="0" fillId="0" borderId="0" xfId="0" applyAlignment="1">
      <alignment horizontal="right"/>
    </xf>
    <xf numFmtId="164" fontId="0" fillId="0" borderId="0" xfId="0" applyNumberFormat="1" applyAlignment="1">
      <alignment horizontal="right"/>
    </xf>
    <xf numFmtId="0" fontId="0" fillId="8" borderId="0" xfId="0" applyFill="1" applyAlignment="1"/>
    <xf numFmtId="0" fontId="9" fillId="0" borderId="0" xfId="0" applyFont="1" applyBorder="1" applyAlignment="1">
      <alignment horizontal="center"/>
    </xf>
    <xf numFmtId="164" fontId="9" fillId="0" borderId="0" xfId="0" applyNumberFormat="1" applyFont="1" applyBorder="1" applyAlignment="1">
      <alignment horizontal="center"/>
    </xf>
    <xf numFmtId="0" fontId="7" fillId="0" borderId="0" xfId="0" applyFont="1" applyBorder="1" applyAlignment="1">
      <alignment horizontal="center"/>
    </xf>
    <xf numFmtId="0" fontId="2" fillId="0" borderId="9" xfId="56" applyFont="1" applyBorder="1" applyAlignment="1" applyProtection="1">
      <alignment horizontal="center" vertical="center"/>
    </xf>
    <xf numFmtId="0" fontId="2" fillId="0" borderId="3" xfId="56" applyFont="1" applyBorder="1" applyAlignment="1" applyProtection="1">
      <alignment horizontal="center" vertical="center"/>
    </xf>
    <xf numFmtId="0" fontId="2" fillId="0" borderId="13" xfId="56" applyFont="1" applyBorder="1" applyAlignment="1" applyProtection="1">
      <alignment horizontal="center" vertical="center"/>
    </xf>
    <xf numFmtId="0" fontId="2" fillId="0" borderId="2" xfId="56" applyFont="1" applyBorder="1" applyAlignment="1" applyProtection="1">
      <alignment horizontal="center" vertical="center"/>
    </xf>
    <xf numFmtId="0" fontId="11" fillId="15" borderId="5" xfId="56" applyFont="1" applyFill="1" applyBorder="1" applyAlignment="1" applyProtection="1">
      <alignment horizontal="center" vertical="center"/>
    </xf>
    <xf numFmtId="0" fontId="11" fillId="15" borderId="47" xfId="56" applyFont="1" applyFill="1" applyBorder="1" applyAlignment="1" applyProtection="1">
      <alignment horizontal="center" vertical="center"/>
    </xf>
    <xf numFmtId="0" fontId="11" fillId="15" borderId="68" xfId="56" applyFont="1" applyFill="1" applyBorder="1" applyAlignment="1" applyProtection="1">
      <alignment horizontal="center" vertical="center"/>
    </xf>
    <xf numFmtId="0" fontId="2" fillId="0" borderId="5" xfId="56" applyFont="1" applyBorder="1" applyAlignment="1" applyProtection="1">
      <alignment horizontal="center" vertical="center"/>
    </xf>
    <xf numFmtId="0" fontId="2" fillId="0" borderId="47" xfId="56" applyFont="1" applyBorder="1" applyAlignment="1" applyProtection="1">
      <alignment horizontal="center" vertical="center"/>
    </xf>
    <xf numFmtId="0" fontId="2" fillId="0" borderId="68" xfId="56" applyFont="1" applyBorder="1" applyAlignment="1" applyProtection="1">
      <alignment horizontal="center" vertical="center"/>
    </xf>
    <xf numFmtId="2" fontId="2" fillId="0" borderId="5" xfId="56" quotePrefix="1" applyNumberFormat="1" applyFont="1" applyBorder="1" applyAlignment="1" applyProtection="1">
      <alignment horizontal="center" vertical="center"/>
    </xf>
    <xf numFmtId="2" fontId="2" fillId="0" borderId="47" xfId="56" applyNumberFormat="1" applyFont="1" applyBorder="1" applyAlignment="1" applyProtection="1">
      <alignment horizontal="center" vertical="center"/>
    </xf>
    <xf numFmtId="2" fontId="2" fillId="0" borderId="68" xfId="56" applyNumberFormat="1" applyFont="1" applyBorder="1" applyAlignment="1" applyProtection="1">
      <alignment horizontal="center" vertical="center"/>
    </xf>
    <xf numFmtId="0" fontId="2" fillId="0" borderId="20" xfId="56" applyFont="1" applyBorder="1" applyAlignment="1" applyProtection="1">
      <alignment horizontal="center" vertical="center"/>
    </xf>
    <xf numFmtId="0" fontId="2" fillId="0" borderId="6" xfId="56" applyFont="1" applyBorder="1" applyAlignment="1" applyProtection="1">
      <alignment horizontal="center" vertical="center"/>
    </xf>
    <xf numFmtId="0" fontId="11" fillId="14" borderId="5" xfId="56" applyFont="1" applyFill="1" applyBorder="1" applyAlignment="1" applyProtection="1">
      <alignment horizontal="center" vertical="center"/>
    </xf>
    <xf numFmtId="0" fontId="11" fillId="14" borderId="47" xfId="56" applyFont="1" applyFill="1" applyBorder="1" applyAlignment="1" applyProtection="1">
      <alignment horizontal="center" vertical="center"/>
    </xf>
    <xf numFmtId="0" fontId="11" fillId="14" borderId="68" xfId="56" applyFont="1" applyFill="1" applyBorder="1" applyAlignment="1" applyProtection="1">
      <alignment horizontal="center" vertical="center"/>
    </xf>
    <xf numFmtId="0" fontId="11" fillId="14" borderId="1" xfId="56" applyFont="1" applyFill="1" applyBorder="1" applyAlignment="1" applyProtection="1">
      <alignment horizontal="center" vertical="center"/>
    </xf>
    <xf numFmtId="0" fontId="11" fillId="14" borderId="1" xfId="56" applyFont="1" applyFill="1" applyBorder="1" applyAlignment="1" applyProtection="1">
      <alignment vertical="center"/>
    </xf>
    <xf numFmtId="44" fontId="11" fillId="0" borderId="1" xfId="3" applyFont="1" applyBorder="1" applyAlignment="1">
      <alignment horizontal="center" vertical="center"/>
    </xf>
    <xf numFmtId="0" fontId="20" fillId="0" borderId="5" xfId="56" applyFont="1" applyBorder="1" applyAlignment="1" applyProtection="1">
      <alignment horizontal="center" vertical="center"/>
      <protection locked="0"/>
    </xf>
    <xf numFmtId="0" fontId="20" fillId="0" borderId="47" xfId="56" applyFont="1" applyBorder="1" applyAlignment="1" applyProtection="1">
      <alignment horizontal="center" vertical="center"/>
      <protection locked="0"/>
    </xf>
    <xf numFmtId="0" fontId="20" fillId="0" borderId="68" xfId="56" applyFont="1" applyBorder="1" applyAlignment="1" applyProtection="1">
      <alignment horizontal="center" vertical="center"/>
      <protection locked="0"/>
    </xf>
    <xf numFmtId="0" fontId="20" fillId="0" borderId="5" xfId="56" applyFont="1" applyBorder="1" applyAlignment="1" applyProtection="1">
      <alignment horizontal="center" vertical="center"/>
    </xf>
    <xf numFmtId="0" fontId="20" fillId="0" borderId="47" xfId="56" applyFont="1" applyBorder="1" applyAlignment="1" applyProtection="1">
      <alignment horizontal="center" vertical="center"/>
    </xf>
    <xf numFmtId="0" fontId="20" fillId="0" borderId="68" xfId="56" applyFont="1" applyBorder="1" applyAlignment="1" applyProtection="1">
      <alignment horizontal="center" vertical="center"/>
    </xf>
    <xf numFmtId="170" fontId="20" fillId="0" borderId="5" xfId="39" applyNumberFormat="1" applyFont="1" applyBorder="1" applyAlignment="1" applyProtection="1">
      <alignment vertical="center"/>
      <protection locked="0"/>
    </xf>
    <xf numFmtId="170" fontId="20" fillId="0" borderId="47" xfId="39" applyNumberFormat="1" applyFont="1" applyBorder="1" applyAlignment="1" applyProtection="1">
      <alignment vertical="center"/>
      <protection locked="0"/>
    </xf>
    <xf numFmtId="170" fontId="20" fillId="0" borderId="68" xfId="39" applyNumberFormat="1" applyFont="1" applyBorder="1" applyAlignment="1" applyProtection="1">
      <alignment vertical="center"/>
      <protection locked="0"/>
    </xf>
    <xf numFmtId="0" fontId="18" fillId="16" borderId="5" xfId="56" applyFont="1" applyFill="1" applyBorder="1" applyAlignment="1" applyProtection="1">
      <alignment horizontal="center" vertical="center"/>
    </xf>
    <xf numFmtId="0" fontId="18" fillId="16" borderId="47" xfId="56" applyFont="1" applyFill="1" applyBorder="1" applyAlignment="1" applyProtection="1">
      <alignment horizontal="center" vertical="center"/>
    </xf>
    <xf numFmtId="0" fontId="18" fillId="16" borderId="68" xfId="56" applyFont="1" applyFill="1" applyBorder="1" applyAlignment="1" applyProtection="1">
      <alignment horizontal="center" vertical="center"/>
    </xf>
    <xf numFmtId="0" fontId="11" fillId="16" borderId="5" xfId="56" applyFont="1" applyFill="1" applyBorder="1" applyAlignment="1" applyProtection="1">
      <alignment horizontal="center" vertical="center"/>
    </xf>
    <xf numFmtId="0" fontId="11" fillId="16" borderId="47" xfId="56" applyFont="1" applyFill="1" applyBorder="1" applyAlignment="1" applyProtection="1">
      <alignment horizontal="center" vertical="center"/>
    </xf>
    <xf numFmtId="0" fontId="11" fillId="16" borderId="68" xfId="56" applyFont="1" applyFill="1" applyBorder="1" applyAlignment="1" applyProtection="1">
      <alignment horizontal="center" vertical="center"/>
    </xf>
    <xf numFmtId="170" fontId="11" fillId="0" borderId="5" xfId="39" applyNumberFormat="1" applyFont="1" applyBorder="1" applyAlignment="1" applyProtection="1">
      <alignment horizontal="center" vertical="center" wrapText="1"/>
    </xf>
    <xf numFmtId="170" fontId="11" fillId="0" borderId="47" xfId="39" applyNumberFormat="1" applyFont="1" applyBorder="1" applyAlignment="1" applyProtection="1">
      <alignment horizontal="center" vertical="center" wrapText="1"/>
    </xf>
    <xf numFmtId="170" fontId="11" fillId="0" borderId="68" xfId="39" applyNumberFormat="1" applyFont="1" applyBorder="1" applyAlignment="1" applyProtection="1">
      <alignment horizontal="center" vertical="center" wrapText="1"/>
    </xf>
    <xf numFmtId="44" fontId="20" fillId="0" borderId="1" xfId="3" applyFont="1" applyBorder="1" applyAlignment="1" applyProtection="1">
      <alignment horizontal="center" vertical="center"/>
      <protection locked="0"/>
    </xf>
    <xf numFmtId="44" fontId="2" fillId="0" borderId="1" xfId="3" applyFont="1" applyBorder="1" applyAlignment="1" applyProtection="1">
      <alignment horizontal="center" vertical="center"/>
    </xf>
    <xf numFmtId="0" fontId="37" fillId="17" borderId="1" xfId="0" applyFont="1" applyFill="1" applyBorder="1" applyAlignment="1">
      <alignment horizontal="center"/>
    </xf>
    <xf numFmtId="0" fontId="18" fillId="0" borderId="9" xfId="56" applyFont="1" applyFill="1" applyBorder="1" applyAlignment="1" applyProtection="1">
      <alignment horizontal="center" vertical="center"/>
    </xf>
    <xf numFmtId="0" fontId="18" fillId="0" borderId="3" xfId="56" applyFont="1" applyFill="1" applyBorder="1" applyAlignment="1" applyProtection="1">
      <alignment horizontal="center" vertical="center"/>
    </xf>
    <xf numFmtId="0" fontId="18" fillId="0" borderId="20" xfId="56" applyFont="1" applyFill="1" applyBorder="1" applyAlignment="1" applyProtection="1">
      <alignment horizontal="center" vertical="center"/>
    </xf>
    <xf numFmtId="0" fontId="18" fillId="0" borderId="11" xfId="56" applyFont="1" applyFill="1" applyBorder="1" applyAlignment="1" applyProtection="1">
      <alignment horizontal="center" vertical="center"/>
    </xf>
    <xf numFmtId="0" fontId="18" fillId="0" borderId="0" xfId="56" applyFont="1" applyFill="1" applyBorder="1" applyAlignment="1" applyProtection="1">
      <alignment horizontal="center" vertical="center"/>
    </xf>
    <xf numFmtId="0" fontId="18" fillId="0" borderId="21" xfId="56" applyFont="1" applyFill="1" applyBorder="1" applyAlignment="1" applyProtection="1">
      <alignment horizontal="center" vertical="center"/>
    </xf>
    <xf numFmtId="0" fontId="0" fillId="0" borderId="2" xfId="0" applyBorder="1" applyAlignment="1">
      <alignment horizontal="center"/>
    </xf>
    <xf numFmtId="0" fontId="21" fillId="0" borderId="1" xfId="56" applyFont="1" applyBorder="1" applyAlignment="1" applyProtection="1">
      <alignment horizontal="center" vertical="center"/>
      <protection locked="0"/>
    </xf>
    <xf numFmtId="12" fontId="21" fillId="0" borderId="13" xfId="56" applyNumberFormat="1" applyFont="1" applyBorder="1" applyAlignment="1" applyProtection="1">
      <alignment horizontal="center" vertical="center"/>
      <protection locked="0"/>
    </xf>
    <xf numFmtId="12" fontId="21" fillId="0" borderId="2" xfId="56" applyNumberFormat="1" applyFont="1" applyBorder="1" applyAlignment="1" applyProtection="1">
      <alignment horizontal="center" vertical="center"/>
      <protection locked="0"/>
    </xf>
    <xf numFmtId="12" fontId="21" fillId="0" borderId="6" xfId="56" applyNumberFormat="1" applyFont="1" applyBorder="1" applyAlignment="1" applyProtection="1">
      <alignment horizontal="center" vertical="center"/>
      <protection locked="0"/>
    </xf>
    <xf numFmtId="170" fontId="11" fillId="0" borderId="3" xfId="39" applyNumberFormat="1" applyFont="1" applyBorder="1" applyAlignment="1" applyProtection="1">
      <alignment horizontal="center" vertical="center" wrapText="1"/>
    </xf>
    <xf numFmtId="170" fontId="11" fillId="0" borderId="20" xfId="39" applyNumberFormat="1" applyFont="1" applyBorder="1" applyAlignment="1" applyProtection="1">
      <alignment horizontal="center" vertical="center" wrapText="1"/>
    </xf>
    <xf numFmtId="44" fontId="20" fillId="0" borderId="9" xfId="3" applyFont="1" applyBorder="1" applyAlignment="1" applyProtection="1">
      <alignment horizontal="center" vertical="center"/>
      <protection locked="0"/>
    </xf>
    <xf numFmtId="44" fontId="20" fillId="0" borderId="3" xfId="3" applyFont="1" applyBorder="1" applyAlignment="1" applyProtection="1">
      <alignment horizontal="center" vertical="center"/>
      <protection locked="0"/>
    </xf>
    <xf numFmtId="44" fontId="20" fillId="0" borderId="20" xfId="3" applyFont="1" applyBorder="1" applyAlignment="1" applyProtection="1">
      <alignment horizontal="center" vertical="center"/>
      <protection locked="0"/>
    </xf>
    <xf numFmtId="44" fontId="2" fillId="0" borderId="9" xfId="3" applyFont="1" applyBorder="1" applyAlignment="1" applyProtection="1">
      <alignment horizontal="center" vertical="center"/>
    </xf>
    <xf numFmtId="44" fontId="2" fillId="0" borderId="3" xfId="3" applyFont="1" applyBorder="1" applyAlignment="1" applyProtection="1">
      <alignment horizontal="center" vertical="center"/>
    </xf>
    <xf numFmtId="44" fontId="2" fillId="0" borderId="20" xfId="3" applyFont="1" applyBorder="1" applyAlignment="1" applyProtection="1">
      <alignment horizontal="center" vertical="center"/>
    </xf>
    <xf numFmtId="0" fontId="11" fillId="15" borderId="97" xfId="56" applyFont="1" applyFill="1" applyBorder="1" applyAlignment="1" applyProtection="1">
      <alignment vertical="center"/>
    </xf>
    <xf numFmtId="44" fontId="11" fillId="0" borderId="97" xfId="3" applyFont="1" applyBorder="1" applyAlignment="1">
      <alignment horizontal="center" vertical="center"/>
    </xf>
    <xf numFmtId="0" fontId="11" fillId="14" borderId="5" xfId="56" applyFont="1" applyFill="1" applyBorder="1" applyAlignment="1" applyProtection="1">
      <alignment horizontal="center" vertical="center" wrapText="1"/>
    </xf>
    <xf numFmtId="0" fontId="11" fillId="14" borderId="47" xfId="56" applyFont="1" applyFill="1" applyBorder="1" applyAlignment="1" applyProtection="1">
      <alignment horizontal="center" vertical="center" wrapText="1"/>
    </xf>
    <xf numFmtId="0" fontId="11" fillId="14" borderId="68" xfId="56" applyFont="1" applyFill="1" applyBorder="1" applyAlignment="1" applyProtection="1">
      <alignment horizontal="center" vertical="center" wrapText="1"/>
    </xf>
    <xf numFmtId="0" fontId="34" fillId="14" borderId="1" xfId="56" applyFont="1" applyFill="1" applyBorder="1" applyAlignment="1" applyProtection="1">
      <alignment horizontal="center" vertical="center"/>
    </xf>
    <xf numFmtId="0" fontId="12" fillId="14" borderId="5" xfId="56" applyFont="1" applyFill="1" applyBorder="1" applyAlignment="1" applyProtection="1">
      <alignment horizontal="center" vertical="center"/>
    </xf>
    <xf numFmtId="0" fontId="12" fillId="14" borderId="47" xfId="56" applyFont="1" applyFill="1" applyBorder="1" applyAlignment="1" applyProtection="1">
      <alignment horizontal="center" vertical="center"/>
    </xf>
    <xf numFmtId="0" fontId="12" fillId="14" borderId="68" xfId="56" applyFont="1" applyFill="1" applyBorder="1" applyAlignment="1" applyProtection="1">
      <alignment horizontal="center" vertical="center"/>
    </xf>
    <xf numFmtId="0" fontId="35" fillId="0" borderId="3" xfId="56" applyFont="1" applyBorder="1" applyAlignment="1" applyProtection="1">
      <alignment horizontal="center" vertical="top" wrapText="1"/>
    </xf>
    <xf numFmtId="0" fontId="35" fillId="0" borderId="2" xfId="56" applyFont="1" applyBorder="1" applyAlignment="1" applyProtection="1">
      <alignment horizontal="center" vertical="top" wrapText="1"/>
    </xf>
    <xf numFmtId="0" fontId="11" fillId="0" borderId="3" xfId="56" applyFont="1" applyBorder="1" applyAlignment="1" applyProtection="1">
      <alignment horizontal="center" vertical="center" wrapText="1"/>
    </xf>
    <xf numFmtId="0" fontId="11" fillId="0" borderId="2" xfId="56" applyFont="1" applyBorder="1" applyAlignment="1" applyProtection="1">
      <alignment horizontal="center" vertical="center" wrapText="1"/>
    </xf>
    <xf numFmtId="0" fontId="2" fillId="0" borderId="3" xfId="56" applyFont="1" applyBorder="1" applyAlignment="1">
      <alignment horizontal="center"/>
    </xf>
    <xf numFmtId="0" fontId="2" fillId="0" borderId="2" xfId="56" applyFont="1" applyBorder="1" applyAlignment="1">
      <alignment horizontal="center"/>
    </xf>
    <xf numFmtId="1" fontId="2" fillId="0" borderId="5" xfId="56" applyNumberFormat="1" applyFont="1" applyBorder="1" applyAlignment="1" applyProtection="1">
      <alignment horizontal="center" vertical="center"/>
    </xf>
    <xf numFmtId="1" fontId="2" fillId="0" borderId="47" xfId="56" applyNumberFormat="1" applyFont="1" applyBorder="1" applyAlignment="1" applyProtection="1">
      <alignment horizontal="center" vertical="center"/>
    </xf>
    <xf numFmtId="1" fontId="2" fillId="0" borderId="68" xfId="56" applyNumberFormat="1" applyFont="1" applyBorder="1" applyAlignment="1" applyProtection="1">
      <alignment horizontal="center" vertical="center"/>
    </xf>
    <xf numFmtId="170" fontId="20" fillId="0" borderId="3" xfId="39" applyNumberFormat="1" applyFont="1" applyBorder="1" applyAlignment="1" applyProtection="1">
      <alignment vertical="center"/>
      <protection locked="0"/>
    </xf>
    <xf numFmtId="170" fontId="20" fillId="0" borderId="20" xfId="39" applyNumberFormat="1" applyFont="1" applyBorder="1" applyAlignment="1" applyProtection="1">
      <alignment vertical="center"/>
      <protection locked="0"/>
    </xf>
    <xf numFmtId="0" fontId="11" fillId="15" borderId="1" xfId="56" applyFont="1" applyFill="1" applyBorder="1" applyAlignment="1" applyProtection="1">
      <alignment vertical="center"/>
    </xf>
    <xf numFmtId="0" fontId="11" fillId="12" borderId="44" xfId="56" applyFont="1" applyFill="1" applyBorder="1" applyAlignment="1" applyProtection="1">
      <alignment horizontal="center" vertical="center"/>
    </xf>
    <xf numFmtId="0" fontId="11" fillId="12" borderId="45" xfId="56" applyFont="1" applyFill="1" applyBorder="1" applyAlignment="1" applyProtection="1">
      <alignment horizontal="center" vertical="center"/>
    </xf>
    <xf numFmtId="0" fontId="34" fillId="15" borderId="5" xfId="56" applyFont="1" applyFill="1" applyBorder="1" applyAlignment="1" applyProtection="1">
      <alignment horizontal="center" vertical="center"/>
    </xf>
    <xf numFmtId="0" fontId="34" fillId="15" borderId="47" xfId="56" applyFont="1" applyFill="1" applyBorder="1" applyAlignment="1" applyProtection="1">
      <alignment horizontal="center" vertical="center"/>
    </xf>
    <xf numFmtId="0" fontId="34" fillId="15" borderId="68" xfId="56" applyFont="1" applyFill="1" applyBorder="1" applyAlignment="1" applyProtection="1">
      <alignment horizontal="center" vertical="center"/>
    </xf>
    <xf numFmtId="0" fontId="18" fillId="15" borderId="5" xfId="56" applyFont="1" applyFill="1" applyBorder="1" applyAlignment="1" applyProtection="1">
      <alignment horizontal="center" vertical="center"/>
    </xf>
    <xf numFmtId="0" fontId="18" fillId="15" borderId="47" xfId="56" applyFont="1" applyFill="1" applyBorder="1" applyAlignment="1" applyProtection="1">
      <alignment horizontal="center" vertical="center"/>
    </xf>
    <xf numFmtId="0" fontId="18" fillId="15" borderId="68" xfId="56" applyFont="1" applyFill="1" applyBorder="1" applyAlignment="1" applyProtection="1">
      <alignment horizontal="center" vertical="center"/>
    </xf>
    <xf numFmtId="170" fontId="20" fillId="0" borderId="9" xfId="39" applyNumberFormat="1" applyFont="1" applyBorder="1" applyAlignment="1" applyProtection="1">
      <alignment horizontal="center" vertical="center"/>
    </xf>
    <xf numFmtId="170" fontId="20" fillId="0" borderId="3" xfId="39" applyNumberFormat="1" applyFont="1" applyBorder="1" applyAlignment="1" applyProtection="1">
      <alignment horizontal="center" vertical="center"/>
    </xf>
    <xf numFmtId="170" fontId="20" fillId="0" borderId="13" xfId="39" applyNumberFormat="1" applyFont="1" applyBorder="1" applyAlignment="1" applyProtection="1">
      <alignment horizontal="center" vertical="center"/>
    </xf>
    <xf numFmtId="170" fontId="20" fillId="0" borderId="2" xfId="39" applyNumberFormat="1" applyFont="1" applyBorder="1" applyAlignment="1" applyProtection="1">
      <alignment horizontal="center" vertical="center"/>
    </xf>
    <xf numFmtId="14" fontId="11" fillId="12" borderId="39" xfId="56" applyNumberFormat="1" applyFont="1" applyFill="1" applyBorder="1" applyAlignment="1" applyProtection="1">
      <alignment horizontal="center" vertical="center"/>
    </xf>
    <xf numFmtId="14" fontId="11" fillId="12" borderId="27" xfId="56" applyNumberFormat="1" applyFont="1" applyFill="1" applyBorder="1" applyAlignment="1" applyProtection="1">
      <alignment horizontal="center" vertical="center"/>
    </xf>
    <xf numFmtId="14" fontId="11" fillId="12" borderId="32" xfId="56" applyNumberFormat="1" applyFont="1" applyFill="1" applyBorder="1" applyAlignment="1" applyProtection="1">
      <alignment horizontal="center" vertical="center"/>
    </xf>
    <xf numFmtId="14" fontId="11" fillId="12" borderId="13" xfId="56" applyNumberFormat="1" applyFont="1" applyFill="1" applyBorder="1" applyAlignment="1" applyProtection="1">
      <alignment horizontal="center" vertical="center"/>
    </xf>
    <xf numFmtId="14" fontId="11" fillId="12" borderId="2" xfId="56" applyNumberFormat="1" applyFont="1" applyFill="1" applyBorder="1" applyAlignment="1" applyProtection="1">
      <alignment horizontal="center" vertical="center"/>
    </xf>
    <xf numFmtId="14" fontId="11" fillId="12" borderId="6" xfId="56" applyNumberFormat="1" applyFont="1" applyFill="1" applyBorder="1" applyAlignment="1" applyProtection="1">
      <alignment horizontal="center" vertical="center"/>
    </xf>
    <xf numFmtId="0" fontId="2" fillId="12" borderId="68" xfId="56" applyFont="1" applyFill="1" applyBorder="1" applyAlignment="1" applyProtection="1"/>
    <xf numFmtId="0" fontId="2" fillId="12" borderId="1" xfId="56" applyFont="1" applyFill="1" applyBorder="1" applyAlignment="1" applyProtection="1"/>
    <xf numFmtId="0" fontId="37" fillId="13" borderId="5" xfId="56" applyFont="1" applyFill="1" applyBorder="1" applyAlignment="1" applyProtection="1">
      <alignment vertical="center"/>
    </xf>
    <xf numFmtId="0" fontId="37" fillId="13" borderId="47" xfId="56" applyFont="1" applyFill="1" applyBorder="1" applyAlignment="1" applyProtection="1">
      <alignment vertical="center"/>
    </xf>
    <xf numFmtId="0" fontId="37" fillId="13" borderId="68" xfId="56" applyFont="1" applyFill="1" applyBorder="1" applyAlignment="1" applyProtection="1">
      <alignment vertical="center"/>
    </xf>
    <xf numFmtId="0" fontId="2" fillId="12" borderId="47" xfId="56" applyFont="1" applyFill="1" applyBorder="1" applyAlignment="1" applyProtection="1">
      <alignment horizontal="center" vertical="center"/>
    </xf>
    <xf numFmtId="0" fontId="2" fillId="12" borderId="68" xfId="56" applyFont="1" applyFill="1" applyBorder="1" applyAlignment="1" applyProtection="1">
      <alignment horizontal="center" vertical="center"/>
    </xf>
    <xf numFmtId="0" fontId="2" fillId="12" borderId="5" xfId="56" applyFont="1" applyFill="1" applyBorder="1" applyAlignment="1" applyProtection="1">
      <alignment horizontal="center" vertical="center"/>
    </xf>
    <xf numFmtId="0" fontId="2" fillId="12" borderId="73" xfId="56" applyFont="1" applyFill="1" applyBorder="1" applyAlignment="1" applyProtection="1">
      <alignment horizontal="center" vertical="center"/>
    </xf>
    <xf numFmtId="0" fontId="2" fillId="12" borderId="72" xfId="56" applyFont="1" applyFill="1" applyBorder="1" applyAlignment="1" applyProtection="1">
      <alignment horizontal="center" vertical="center"/>
    </xf>
    <xf numFmtId="0" fontId="37" fillId="13" borderId="5" xfId="56" applyFont="1" applyFill="1" applyBorder="1" applyAlignment="1" applyProtection="1">
      <alignment horizontal="center"/>
    </xf>
    <xf numFmtId="0" fontId="37" fillId="13" borderId="47" xfId="56" applyFont="1" applyFill="1" applyBorder="1" applyAlignment="1" applyProtection="1">
      <alignment horizontal="center"/>
    </xf>
    <xf numFmtId="0" fontId="37" fillId="13" borderId="68" xfId="56" applyFont="1" applyFill="1" applyBorder="1" applyAlignment="1" applyProtection="1">
      <alignment horizontal="center"/>
    </xf>
    <xf numFmtId="0" fontId="37" fillId="13" borderId="1" xfId="56" applyFont="1" applyFill="1" applyBorder="1" applyAlignment="1" applyProtection="1">
      <alignment horizontal="center" vertical="center"/>
    </xf>
    <xf numFmtId="0" fontId="11" fillId="16" borderId="1" xfId="56" applyFont="1" applyFill="1" applyBorder="1" applyAlignment="1" applyProtection="1">
      <alignment vertical="center"/>
    </xf>
    <xf numFmtId="170" fontId="20" fillId="0" borderId="9" xfId="39" applyNumberFormat="1" applyFont="1" applyBorder="1" applyAlignment="1" applyProtection="1">
      <alignment vertical="center"/>
      <protection locked="0"/>
    </xf>
    <xf numFmtId="44" fontId="20" fillId="0" borderId="5" xfId="3" applyFont="1" applyBorder="1" applyAlignment="1" applyProtection="1">
      <alignment horizontal="center" vertical="center"/>
      <protection locked="0"/>
    </xf>
    <xf numFmtId="44" fontId="20" fillId="0" borderId="47" xfId="3" applyFont="1" applyBorder="1" applyAlignment="1" applyProtection="1">
      <alignment horizontal="center" vertical="center"/>
      <protection locked="0"/>
    </xf>
    <xf numFmtId="44" fontId="20" fillId="0" borderId="68" xfId="3" applyFont="1" applyBorder="1" applyAlignment="1" applyProtection="1">
      <alignment horizontal="center" vertical="center"/>
      <protection locked="0"/>
    </xf>
    <xf numFmtId="44" fontId="2" fillId="0" borderId="5" xfId="3" applyFont="1" applyBorder="1" applyAlignment="1" applyProtection="1">
      <alignment horizontal="center" vertical="center"/>
    </xf>
    <xf numFmtId="44" fontId="2" fillId="0" borderId="47" xfId="3" applyFont="1" applyBorder="1" applyAlignment="1" applyProtection="1">
      <alignment horizontal="center" vertical="center"/>
    </xf>
    <xf numFmtId="44" fontId="2" fillId="0" borderId="68" xfId="3" applyFont="1" applyBorder="1" applyAlignment="1" applyProtection="1">
      <alignment horizontal="center" vertical="center"/>
    </xf>
    <xf numFmtId="0" fontId="34" fillId="16" borderId="5" xfId="56" applyFont="1" applyFill="1" applyBorder="1" applyAlignment="1" applyProtection="1">
      <alignment horizontal="center" vertical="center"/>
    </xf>
    <xf numFmtId="0" fontId="34" fillId="16" borderId="47" xfId="56" applyFont="1" applyFill="1" applyBorder="1" applyAlignment="1" applyProtection="1">
      <alignment horizontal="center" vertical="center"/>
    </xf>
    <xf numFmtId="0" fontId="34" fillId="16" borderId="68" xfId="56" applyFont="1" applyFill="1" applyBorder="1" applyAlignment="1" applyProtection="1">
      <alignment horizontal="center" vertical="center"/>
    </xf>
    <xf numFmtId="0" fontId="2" fillId="12" borderId="57" xfId="56" applyFont="1" applyFill="1" applyBorder="1" applyAlignment="1" applyProtection="1">
      <alignment horizontal="right" vertical="center"/>
    </xf>
    <xf numFmtId="0" fontId="2" fillId="12" borderId="54" xfId="56" applyFont="1" applyFill="1" applyBorder="1" applyAlignment="1" applyProtection="1">
      <alignment horizontal="right" vertical="center"/>
    </xf>
    <xf numFmtId="0" fontId="11" fillId="12" borderId="54" xfId="56" applyFont="1" applyFill="1" applyBorder="1" applyAlignment="1" applyProtection="1">
      <alignment horizontal="center" vertical="center"/>
    </xf>
    <xf numFmtId="0" fontId="11" fillId="12" borderId="55" xfId="56" applyFont="1" applyFill="1" applyBorder="1" applyAlignment="1" applyProtection="1">
      <alignment horizontal="center" vertical="center"/>
    </xf>
    <xf numFmtId="0" fontId="11" fillId="12" borderId="29" xfId="56" applyFont="1" applyFill="1" applyBorder="1" applyAlignment="1" applyProtection="1">
      <alignment horizontal="center" vertical="center"/>
    </xf>
    <xf numFmtId="0" fontId="2" fillId="12" borderId="16" xfId="56" applyFont="1" applyFill="1" applyBorder="1" applyAlignment="1" applyProtection="1">
      <alignment vertical="center"/>
    </xf>
    <xf numFmtId="0" fontId="2" fillId="12" borderId="7" xfId="56" applyFont="1" applyFill="1" applyBorder="1" applyAlignment="1" applyProtection="1">
      <alignment vertical="center"/>
    </xf>
    <xf numFmtId="0" fontId="2" fillId="12" borderId="18" xfId="56" applyFont="1" applyFill="1" applyBorder="1" applyAlignment="1" applyProtection="1">
      <alignment vertical="center"/>
    </xf>
    <xf numFmtId="0" fontId="2" fillId="11" borderId="3" xfId="56" applyFont="1" applyFill="1" applyBorder="1" applyAlignment="1" applyProtection="1">
      <alignment horizontal="center"/>
    </xf>
    <xf numFmtId="0" fontId="11" fillId="16" borderId="5" xfId="56" applyFont="1" applyFill="1" applyBorder="1" applyAlignment="1" applyProtection="1">
      <alignment horizontal="center" vertical="center" wrapText="1"/>
    </xf>
    <xf numFmtId="0" fontId="11" fillId="16" borderId="47" xfId="56" applyFont="1" applyFill="1" applyBorder="1" applyAlignment="1" applyProtection="1">
      <alignment horizontal="center" vertical="center" wrapText="1"/>
    </xf>
    <xf numFmtId="0" fontId="11" fillId="16" borderId="68" xfId="56" applyFont="1" applyFill="1" applyBorder="1" applyAlignment="1" applyProtection="1">
      <alignment horizontal="center" vertical="center" wrapText="1"/>
    </xf>
    <xf numFmtId="0" fontId="11" fillId="16" borderId="1" xfId="56" applyFont="1" applyFill="1" applyBorder="1" applyAlignment="1" applyProtection="1">
      <alignment horizontal="center" vertical="center"/>
    </xf>
    <xf numFmtId="0" fontId="11" fillId="15" borderId="5" xfId="56" applyFont="1" applyFill="1" applyBorder="1" applyAlignment="1" applyProtection="1">
      <alignment horizontal="center" vertical="center" wrapText="1"/>
    </xf>
    <xf numFmtId="0" fontId="11" fillId="15" borderId="47" xfId="56" applyFont="1" applyFill="1" applyBorder="1" applyAlignment="1" applyProtection="1">
      <alignment horizontal="center" vertical="center" wrapText="1"/>
    </xf>
    <xf numFmtId="0" fontId="11" fillId="15" borderId="68" xfId="56" applyFont="1" applyFill="1" applyBorder="1" applyAlignment="1" applyProtection="1">
      <alignment horizontal="center" vertical="center" wrapText="1"/>
    </xf>
    <xf numFmtId="0" fontId="34" fillId="15" borderId="1" xfId="56" applyFont="1" applyFill="1" applyBorder="1" applyAlignment="1" applyProtection="1">
      <alignment horizontal="center" vertical="center"/>
    </xf>
    <xf numFmtId="0" fontId="11" fillId="15" borderId="1" xfId="56" applyFont="1" applyFill="1" applyBorder="1" applyAlignment="1" applyProtection="1">
      <alignment horizontal="center" vertical="center"/>
    </xf>
    <xf numFmtId="0" fontId="12" fillId="15" borderId="5" xfId="56" applyFont="1" applyFill="1" applyBorder="1" applyAlignment="1" applyProtection="1">
      <alignment horizontal="center" vertical="center"/>
    </xf>
    <xf numFmtId="0" fontId="12" fillId="15" borderId="47" xfId="56" applyFont="1" applyFill="1" applyBorder="1" applyAlignment="1" applyProtection="1">
      <alignment horizontal="center" vertical="center"/>
    </xf>
    <xf numFmtId="0" fontId="12" fillId="15" borderId="68" xfId="56" applyFont="1" applyFill="1" applyBorder="1" applyAlignment="1" applyProtection="1">
      <alignment horizontal="center" vertical="center"/>
    </xf>
    <xf numFmtId="0" fontId="2" fillId="12" borderId="72" xfId="56" applyFont="1" applyFill="1" applyBorder="1" applyAlignment="1">
      <alignment horizontal="center"/>
    </xf>
    <xf numFmtId="0" fontId="2" fillId="12" borderId="47" xfId="56" applyFont="1" applyFill="1" applyBorder="1" applyAlignment="1">
      <alignment horizontal="center"/>
    </xf>
    <xf numFmtId="0" fontId="2" fillId="12" borderId="68" xfId="56" applyFont="1" applyFill="1" applyBorder="1" applyAlignment="1">
      <alignment horizontal="center"/>
    </xf>
    <xf numFmtId="0" fontId="2" fillId="12" borderId="38" xfId="56" applyFont="1" applyFill="1" applyBorder="1" applyAlignment="1" applyProtection="1">
      <alignment horizontal="right" vertical="center"/>
    </xf>
    <xf numFmtId="0" fontId="2" fillId="12" borderId="29" xfId="56" applyFont="1" applyFill="1" applyBorder="1" applyAlignment="1" applyProtection="1">
      <alignment horizontal="right" vertical="center"/>
    </xf>
    <xf numFmtId="0" fontId="11" fillId="12" borderId="42" xfId="56" applyFont="1" applyFill="1" applyBorder="1" applyAlignment="1" applyProtection="1">
      <alignment horizontal="center" vertical="center"/>
    </xf>
    <xf numFmtId="0" fontId="2" fillId="12" borderId="44" xfId="56" applyFont="1" applyFill="1" applyBorder="1" applyAlignment="1" applyProtection="1">
      <alignment horizontal="right" vertical="center"/>
    </xf>
    <xf numFmtId="0" fontId="2" fillId="12" borderId="45" xfId="56" applyFont="1" applyFill="1" applyBorder="1" applyAlignment="1" applyProtection="1">
      <alignment horizontal="right" vertical="center"/>
    </xf>
    <xf numFmtId="0" fontId="11" fillId="12" borderId="46" xfId="56" applyFont="1" applyFill="1" applyBorder="1" applyAlignment="1" applyProtection="1">
      <alignment horizontal="center" vertical="center"/>
    </xf>
    <xf numFmtId="0" fontId="37" fillId="13" borderId="73" xfId="56" applyFont="1" applyFill="1" applyBorder="1" applyAlignment="1" applyProtection="1">
      <alignment vertical="center"/>
    </xf>
    <xf numFmtId="0" fontId="34" fillId="16" borderId="1" xfId="56" applyFont="1" applyFill="1" applyBorder="1" applyAlignment="1" applyProtection="1">
      <alignment horizontal="center" vertical="center"/>
    </xf>
    <xf numFmtId="0" fontId="40" fillId="13" borderId="9" xfId="0" applyFont="1" applyFill="1" applyBorder="1" applyAlignment="1">
      <alignment horizontal="center" vertical="center" textRotation="90" wrapText="1"/>
    </xf>
    <xf numFmtId="0" fontId="40" fillId="13" borderId="3" xfId="0" applyFont="1" applyFill="1" applyBorder="1" applyAlignment="1">
      <alignment horizontal="center" vertical="center" textRotation="90" wrapText="1"/>
    </xf>
    <xf numFmtId="0" fontId="40" fillId="13" borderId="20" xfId="0" applyFont="1" applyFill="1" applyBorder="1" applyAlignment="1">
      <alignment horizontal="center" vertical="center" textRotation="90" wrapText="1"/>
    </xf>
    <xf numFmtId="0" fontId="40" fillId="13" borderId="11" xfId="0" applyFont="1" applyFill="1" applyBorder="1" applyAlignment="1">
      <alignment horizontal="center" vertical="center" textRotation="90" wrapText="1"/>
    </xf>
    <xf numFmtId="0" fontId="40" fillId="13" borderId="0" xfId="0" applyFont="1" applyFill="1" applyBorder="1" applyAlignment="1">
      <alignment horizontal="center" vertical="center" textRotation="90" wrapText="1"/>
    </xf>
    <xf numFmtId="0" fontId="40" fillId="13" borderId="21" xfId="0" applyFont="1" applyFill="1" applyBorder="1" applyAlignment="1">
      <alignment horizontal="center" vertical="center" textRotation="90" wrapText="1"/>
    </xf>
    <xf numFmtId="0" fontId="40" fillId="13" borderId="13" xfId="0" applyFont="1" applyFill="1" applyBorder="1" applyAlignment="1">
      <alignment horizontal="center" vertical="center" textRotation="90" wrapText="1"/>
    </xf>
    <xf numFmtId="0" fontId="40" fillId="13" borderId="2" xfId="0" applyFont="1" applyFill="1" applyBorder="1" applyAlignment="1">
      <alignment horizontal="center" vertical="center" textRotation="90" wrapText="1"/>
    </xf>
    <xf numFmtId="0" fontId="40" fillId="13" borderId="6" xfId="0" applyFont="1" applyFill="1" applyBorder="1" applyAlignment="1">
      <alignment horizontal="center" vertical="center" textRotation="90" wrapText="1"/>
    </xf>
    <xf numFmtId="0" fontId="12" fillId="16" borderId="5" xfId="56" applyFont="1" applyFill="1" applyBorder="1" applyAlignment="1" applyProtection="1">
      <alignment horizontal="center" vertical="center"/>
    </xf>
    <xf numFmtId="0" fontId="12" fillId="16" borderId="47" xfId="56" applyFont="1" applyFill="1" applyBorder="1" applyAlignment="1" applyProtection="1">
      <alignment horizontal="center" vertical="center"/>
    </xf>
    <xf numFmtId="0" fontId="12" fillId="16" borderId="68" xfId="56" applyFont="1" applyFill="1" applyBorder="1" applyAlignment="1" applyProtection="1">
      <alignment horizontal="center" vertical="center"/>
    </xf>
    <xf numFmtId="0" fontId="2" fillId="12" borderId="35" xfId="56" applyFont="1" applyFill="1" applyBorder="1" applyAlignment="1" applyProtection="1">
      <alignment horizontal="center"/>
    </xf>
    <xf numFmtId="0" fontId="2" fillId="12" borderId="30" xfId="56" applyFont="1" applyFill="1" applyBorder="1" applyAlignment="1" applyProtection="1">
      <alignment horizontal="center"/>
    </xf>
    <xf numFmtId="0" fontId="2" fillId="12" borderId="36" xfId="56" applyFont="1" applyFill="1" applyBorder="1" applyAlignment="1" applyProtection="1">
      <alignment horizontal="center"/>
    </xf>
    <xf numFmtId="0" fontId="37" fillId="13" borderId="33" xfId="56" applyFont="1" applyFill="1" applyBorder="1" applyAlignment="1" applyProtection="1">
      <alignment horizontal="center" vertical="center"/>
    </xf>
    <xf numFmtId="0" fontId="37" fillId="13" borderId="34" xfId="56" applyFont="1" applyFill="1" applyBorder="1" applyAlignment="1" applyProtection="1">
      <alignment horizontal="center" vertical="center"/>
    </xf>
    <xf numFmtId="0" fontId="37" fillId="13" borderId="37" xfId="56" applyFont="1" applyFill="1" applyBorder="1" applyAlignment="1" applyProtection="1">
      <alignment horizontal="center" vertical="center"/>
    </xf>
    <xf numFmtId="0" fontId="2" fillId="12" borderId="41" xfId="56" applyFont="1" applyFill="1" applyBorder="1" applyAlignment="1" applyProtection="1">
      <alignment vertical="center"/>
    </xf>
    <xf numFmtId="0" fontId="2" fillId="12" borderId="30" xfId="56" applyFont="1" applyFill="1" applyBorder="1" applyAlignment="1" applyProtection="1">
      <alignment vertical="center"/>
    </xf>
    <xf numFmtId="0" fontId="2" fillId="12" borderId="36" xfId="56" applyFont="1" applyFill="1" applyBorder="1" applyAlignment="1" applyProtection="1">
      <alignment vertical="center"/>
    </xf>
    <xf numFmtId="0" fontId="37" fillId="13" borderId="5" xfId="56" applyFont="1" applyFill="1" applyBorder="1" applyAlignment="1" applyProtection="1"/>
    <xf numFmtId="0" fontId="37" fillId="13" borderId="47" xfId="56" applyFont="1" applyFill="1" applyBorder="1" applyAlignment="1" applyProtection="1"/>
    <xf numFmtId="0" fontId="37" fillId="13" borderId="73" xfId="56" applyFont="1" applyFill="1" applyBorder="1" applyAlignment="1" applyProtection="1"/>
    <xf numFmtId="0" fontId="37" fillId="13" borderId="58" xfId="56" applyFont="1" applyFill="1" applyBorder="1" applyAlignment="1" applyProtection="1">
      <alignment horizontal="center" vertical="center"/>
    </xf>
    <xf numFmtId="165" fontId="2" fillId="12" borderId="58" xfId="56" applyNumberFormat="1" applyFont="1" applyFill="1" applyBorder="1" applyAlignment="1" applyProtection="1">
      <alignment horizontal="left" vertical="center"/>
    </xf>
    <xf numFmtId="165" fontId="2" fillId="12" borderId="59" xfId="56" applyNumberFormat="1" applyFont="1" applyFill="1" applyBorder="1" applyAlignment="1" applyProtection="1">
      <alignment horizontal="left" vertical="center"/>
    </xf>
    <xf numFmtId="0" fontId="2" fillId="12" borderId="29" xfId="56" applyFont="1" applyFill="1" applyBorder="1" applyAlignment="1" applyProtection="1">
      <alignment vertical="center"/>
    </xf>
    <xf numFmtId="166" fontId="2" fillId="12" borderId="29" xfId="56" applyNumberFormat="1" applyFont="1" applyFill="1" applyBorder="1" applyAlignment="1" applyProtection="1">
      <alignment horizontal="center" vertical="center"/>
    </xf>
    <xf numFmtId="166" fontId="2" fillId="12" borderId="16" xfId="56" applyNumberFormat="1" applyFont="1" applyFill="1" applyBorder="1" applyAlignment="1" applyProtection="1">
      <alignment horizontal="center" vertical="center"/>
    </xf>
    <xf numFmtId="0" fontId="38" fillId="13" borderId="56" xfId="56" applyFont="1" applyFill="1" applyBorder="1" applyAlignment="1" applyProtection="1">
      <alignment vertical="center"/>
    </xf>
    <xf numFmtId="0" fontId="38" fillId="13" borderId="48" xfId="56" applyFont="1" applyFill="1" applyBorder="1" applyAlignment="1" applyProtection="1">
      <alignment vertical="center"/>
    </xf>
    <xf numFmtId="0" fontId="2" fillId="12" borderId="41" xfId="56" applyFont="1" applyFill="1" applyBorder="1" applyAlignment="1">
      <alignment horizontal="center"/>
    </xf>
    <xf numFmtId="0" fontId="2" fillId="12" borderId="30" xfId="56" applyFont="1" applyFill="1" applyBorder="1" applyAlignment="1">
      <alignment horizontal="center"/>
    </xf>
    <xf numFmtId="0" fontId="2" fillId="12" borderId="40" xfId="56" applyFont="1" applyFill="1" applyBorder="1" applyAlignment="1">
      <alignment horizontal="center"/>
    </xf>
    <xf numFmtId="0" fontId="37" fillId="13" borderId="48" xfId="56" applyFont="1" applyFill="1" applyBorder="1" applyAlignment="1" applyProtection="1">
      <alignment horizontal="right" vertical="center"/>
    </xf>
    <xf numFmtId="0" fontId="14" fillId="12" borderId="48" xfId="8" applyFont="1" applyFill="1" applyBorder="1" applyAlignment="1" applyProtection="1">
      <alignment vertical="center"/>
    </xf>
    <xf numFmtId="0" fontId="37" fillId="13" borderId="54" xfId="56" applyFont="1" applyFill="1" applyBorder="1" applyAlignment="1" applyProtection="1">
      <alignment horizontal="center" vertical="center"/>
    </xf>
    <xf numFmtId="0" fontId="37" fillId="13" borderId="48" xfId="56" applyFont="1" applyFill="1" applyBorder="1" applyAlignment="1" applyProtection="1">
      <alignment horizontal="center" vertical="center"/>
    </xf>
    <xf numFmtId="166" fontId="2" fillId="12" borderId="48" xfId="56" applyNumberFormat="1" applyFont="1" applyFill="1" applyBorder="1" applyAlignment="1" applyProtection="1">
      <alignment horizontal="center" vertical="center"/>
    </xf>
    <xf numFmtId="166" fontId="2" fillId="12" borderId="26" xfId="56" applyNumberFormat="1" applyFont="1" applyFill="1" applyBorder="1" applyAlignment="1" applyProtection="1">
      <alignment horizontal="center" vertical="center"/>
    </xf>
    <xf numFmtId="0" fontId="37" fillId="13" borderId="50" xfId="56" applyFont="1" applyFill="1" applyBorder="1" applyAlignment="1" applyProtection="1">
      <alignment horizontal="center" vertical="center"/>
    </xf>
    <xf numFmtId="0" fontId="37" fillId="13" borderId="54" xfId="56" applyFont="1" applyFill="1" applyBorder="1" applyAlignment="1" applyProtection="1">
      <alignment vertical="center"/>
    </xf>
    <xf numFmtId="0" fontId="38" fillId="13" borderId="49" xfId="56" applyFont="1" applyFill="1" applyBorder="1" applyAlignment="1" applyProtection="1">
      <alignment horizontal="center" vertical="center"/>
    </xf>
    <xf numFmtId="0" fontId="38" fillId="13" borderId="34" xfId="56" applyFont="1" applyFill="1" applyBorder="1" applyAlignment="1" applyProtection="1">
      <alignment horizontal="center" vertical="center"/>
    </xf>
    <xf numFmtId="0" fontId="38" fillId="13" borderId="9" xfId="56" applyFont="1" applyFill="1" applyBorder="1" applyAlignment="1" applyProtection="1">
      <alignment horizontal="center" vertical="center" wrapText="1"/>
    </xf>
    <xf numFmtId="0" fontId="38" fillId="13" borderId="3" xfId="56" applyFont="1" applyFill="1" applyBorder="1" applyAlignment="1" applyProtection="1">
      <alignment horizontal="center" vertical="center" wrapText="1"/>
    </xf>
    <xf numFmtId="0" fontId="38" fillId="13" borderId="20" xfId="56" applyFont="1" applyFill="1" applyBorder="1" applyAlignment="1" applyProtection="1">
      <alignment horizontal="center" vertical="center" wrapText="1"/>
    </xf>
    <xf numFmtId="0" fontId="11" fillId="12" borderId="38" xfId="56" applyFont="1" applyFill="1" applyBorder="1" applyAlignment="1" applyProtection="1">
      <alignment horizontal="center" vertical="center"/>
    </xf>
    <xf numFmtId="0" fontId="38" fillId="13" borderId="57" xfId="56" applyFont="1" applyFill="1" applyBorder="1" applyAlignment="1" applyProtection="1">
      <alignment horizontal="center" vertical="center"/>
    </xf>
    <xf numFmtId="0" fontId="38" fillId="13" borderId="54" xfId="56" applyFont="1" applyFill="1" applyBorder="1" applyAlignment="1" applyProtection="1">
      <alignment horizontal="center" vertical="center"/>
    </xf>
    <xf numFmtId="0" fontId="39" fillId="13" borderId="9" xfId="56" applyFont="1" applyFill="1" applyBorder="1" applyAlignment="1" applyProtection="1">
      <alignment horizontal="center" vertical="center" textRotation="90" wrapText="1"/>
    </xf>
    <xf numFmtId="0" fontId="39" fillId="13" borderId="3" xfId="56" applyFont="1" applyFill="1" applyBorder="1" applyAlignment="1" applyProtection="1">
      <alignment horizontal="center" vertical="center" textRotation="90" wrapText="1"/>
    </xf>
    <xf numFmtId="0" fontId="39" fillId="13" borderId="10" xfId="56" applyFont="1" applyFill="1" applyBorder="1" applyAlignment="1" applyProtection="1">
      <alignment horizontal="center" vertical="center" textRotation="90" wrapText="1"/>
    </xf>
    <xf numFmtId="0" fontId="39" fillId="13" borderId="11" xfId="56" applyFont="1" applyFill="1" applyBorder="1" applyAlignment="1" applyProtection="1">
      <alignment horizontal="center" vertical="center" textRotation="90" wrapText="1"/>
    </xf>
    <xf numFmtId="0" fontId="39" fillId="13" borderId="0" xfId="56" applyFont="1" applyFill="1" applyBorder="1" applyAlignment="1" applyProtection="1">
      <alignment horizontal="center" vertical="center" textRotation="90" wrapText="1"/>
    </xf>
    <xf numFmtId="0" fontId="39" fillId="13" borderId="12" xfId="56" applyFont="1" applyFill="1" applyBorder="1" applyAlignment="1" applyProtection="1">
      <alignment horizontal="center" vertical="center" textRotation="90" wrapText="1"/>
    </xf>
    <xf numFmtId="0" fontId="39" fillId="13" borderId="13" xfId="56" applyFont="1" applyFill="1" applyBorder="1" applyAlignment="1" applyProtection="1">
      <alignment horizontal="center" vertical="center" textRotation="90" wrapText="1"/>
    </xf>
    <xf numFmtId="0" fontId="39" fillId="13" borderId="2" xfId="56" applyFont="1" applyFill="1" applyBorder="1" applyAlignment="1" applyProtection="1">
      <alignment horizontal="center" vertical="center" textRotation="90" wrapText="1"/>
    </xf>
    <xf numFmtId="0" fontId="39" fillId="13" borderId="14" xfId="56" applyFont="1" applyFill="1" applyBorder="1" applyAlignment="1" applyProtection="1">
      <alignment horizontal="center" vertical="center" textRotation="90" wrapText="1"/>
    </xf>
    <xf numFmtId="0" fontId="37" fillId="13" borderId="38" xfId="56" applyFont="1" applyFill="1" applyBorder="1" applyAlignment="1" applyProtection="1">
      <alignment vertical="center"/>
    </xf>
    <xf numFmtId="0" fontId="37" fillId="13" borderId="29" xfId="56" applyFont="1" applyFill="1" applyBorder="1" applyAlignment="1" applyProtection="1">
      <alignment vertical="center"/>
    </xf>
    <xf numFmtId="0" fontId="37" fillId="13" borderId="44" xfId="56" applyFont="1" applyFill="1" applyBorder="1" applyAlignment="1" applyProtection="1">
      <alignment vertical="center"/>
    </xf>
    <xf numFmtId="0" fontId="37" fillId="13" borderId="45" xfId="56" applyFont="1" applyFill="1" applyBorder="1" applyAlignment="1" applyProtection="1">
      <alignment vertical="center"/>
    </xf>
    <xf numFmtId="1" fontId="11" fillId="12" borderId="29" xfId="56" applyNumberFormat="1" applyFont="1" applyFill="1" applyBorder="1" applyAlignment="1" applyProtection="1">
      <alignment horizontal="center" vertical="center"/>
    </xf>
    <xf numFmtId="0" fontId="37" fillId="13" borderId="57" xfId="56" applyFont="1" applyFill="1" applyBorder="1" applyAlignment="1" applyProtection="1">
      <alignment horizontal="center" vertical="center" wrapText="1"/>
    </xf>
    <xf numFmtId="0" fontId="37" fillId="13" borderId="54" xfId="56" applyFont="1" applyFill="1" applyBorder="1" applyAlignment="1" applyProtection="1">
      <alignment horizontal="center" vertical="center" wrapText="1"/>
    </xf>
    <xf numFmtId="0" fontId="37" fillId="13" borderId="55" xfId="56" applyFont="1" applyFill="1" applyBorder="1" applyAlignment="1" applyProtection="1">
      <alignment horizontal="center" vertical="center" wrapText="1"/>
    </xf>
    <xf numFmtId="1" fontId="11" fillId="12" borderId="45" xfId="56" applyNumberFormat="1" applyFont="1" applyFill="1" applyBorder="1" applyAlignment="1" applyProtection="1">
      <alignment horizontal="center" vertical="center"/>
    </xf>
    <xf numFmtId="0" fontId="37" fillId="13" borderId="5" xfId="56" applyFont="1" applyFill="1" applyBorder="1" applyAlignment="1">
      <alignment horizontal="center"/>
    </xf>
    <xf numFmtId="0" fontId="37" fillId="13" borderId="47" xfId="56" applyFont="1" applyFill="1" applyBorder="1" applyAlignment="1">
      <alignment horizontal="center"/>
    </xf>
    <xf numFmtId="0" fontId="37" fillId="13" borderId="68" xfId="56" applyFont="1" applyFill="1" applyBorder="1" applyAlignment="1">
      <alignment horizontal="center"/>
    </xf>
    <xf numFmtId="0" fontId="40" fillId="13" borderId="9" xfId="56" applyFont="1" applyFill="1" applyBorder="1" applyAlignment="1" applyProtection="1">
      <alignment horizontal="center" vertical="center" wrapText="1"/>
    </xf>
    <xf numFmtId="0" fontId="40" fillId="13" borderId="3" xfId="56" applyFont="1" applyFill="1" applyBorder="1" applyAlignment="1" applyProtection="1">
      <alignment horizontal="center" vertical="center" wrapText="1"/>
    </xf>
    <xf numFmtId="0" fontId="40" fillId="13" borderId="22" xfId="56" applyFont="1" applyFill="1" applyBorder="1" applyAlignment="1" applyProtection="1">
      <alignment horizontal="center" vertical="center" wrapText="1"/>
    </xf>
    <xf numFmtId="0" fontId="40" fillId="13" borderId="8" xfId="56" applyFont="1" applyFill="1" applyBorder="1" applyAlignment="1" applyProtection="1">
      <alignment horizontal="center" vertical="center" wrapText="1"/>
    </xf>
    <xf numFmtId="14" fontId="11" fillId="12" borderId="35" xfId="56" applyNumberFormat="1" applyFont="1" applyFill="1" applyBorder="1" applyAlignment="1" applyProtection="1">
      <alignment horizontal="center" vertical="center"/>
    </xf>
    <xf numFmtId="14" fontId="11" fillId="12" borderId="30" xfId="56" applyNumberFormat="1" applyFont="1" applyFill="1" applyBorder="1" applyAlignment="1" applyProtection="1">
      <alignment horizontal="center" vertical="center"/>
    </xf>
    <xf numFmtId="0" fontId="36" fillId="13" borderId="9" xfId="0" applyFont="1" applyFill="1" applyBorder="1" applyAlignment="1">
      <alignment horizontal="center" vertical="center" wrapText="1"/>
    </xf>
    <xf numFmtId="0" fontId="36" fillId="13" borderId="3" xfId="0" applyFont="1" applyFill="1" applyBorder="1" applyAlignment="1">
      <alignment horizontal="center" vertical="center" wrapText="1"/>
    </xf>
    <xf numFmtId="0" fontId="36" fillId="13" borderId="20" xfId="0" applyFont="1" applyFill="1" applyBorder="1" applyAlignment="1">
      <alignment horizontal="center" vertical="center" wrapText="1"/>
    </xf>
    <xf numFmtId="0" fontId="36" fillId="13" borderId="13" xfId="0" applyFont="1" applyFill="1" applyBorder="1" applyAlignment="1">
      <alignment horizontal="center" vertical="center" wrapText="1"/>
    </xf>
    <xf numFmtId="0" fontId="36" fillId="13" borderId="2" xfId="0" applyFont="1" applyFill="1" applyBorder="1" applyAlignment="1">
      <alignment horizontal="center" vertical="center" wrapText="1"/>
    </xf>
    <xf numFmtId="0" fontId="36" fillId="13" borderId="6" xfId="0" applyFont="1" applyFill="1" applyBorder="1" applyAlignment="1">
      <alignment horizontal="center" vertical="center" wrapText="1"/>
    </xf>
    <xf numFmtId="0" fontId="2" fillId="12" borderId="11" xfId="0" applyFont="1" applyFill="1" applyBorder="1" applyAlignment="1">
      <alignment horizontal="center" vertical="center"/>
    </xf>
    <xf numFmtId="0" fontId="2" fillId="12" borderId="0" xfId="0" applyFont="1" applyFill="1" applyAlignment="1">
      <alignment horizontal="center" vertical="center"/>
    </xf>
    <xf numFmtId="0" fontId="2" fillId="12" borderId="21"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2" xfId="0" applyFont="1" applyFill="1" applyBorder="1" applyAlignment="1">
      <alignment horizontal="center" vertical="center"/>
    </xf>
    <xf numFmtId="0" fontId="2" fillId="12" borderId="6" xfId="0" applyFont="1" applyFill="1" applyBorder="1" applyAlignment="1">
      <alignment horizontal="center" vertical="center"/>
    </xf>
    <xf numFmtId="0" fontId="37" fillId="13" borderId="8" xfId="56" applyFont="1" applyFill="1" applyBorder="1" applyAlignment="1" applyProtection="1">
      <alignment horizontal="center" vertical="center"/>
    </xf>
    <xf numFmtId="0" fontId="37" fillId="13" borderId="17" xfId="56" applyFont="1" applyFill="1" applyBorder="1" applyAlignment="1" applyProtection="1">
      <alignment horizontal="center" vertical="center"/>
    </xf>
    <xf numFmtId="0" fontId="37" fillId="13" borderId="13" xfId="56" applyFont="1" applyFill="1" applyBorder="1" applyAlignment="1" applyProtection="1">
      <alignment horizontal="center" vertical="center" wrapText="1"/>
    </xf>
    <xf numFmtId="0" fontId="37" fillId="13" borderId="2" xfId="56" applyFont="1" applyFill="1" applyBorder="1" applyAlignment="1" applyProtection="1">
      <alignment horizontal="center" vertical="center" wrapText="1"/>
    </xf>
    <xf numFmtId="0" fontId="37" fillId="13" borderId="47" xfId="56" applyFont="1" applyFill="1" applyBorder="1" applyAlignment="1" applyProtection="1">
      <alignment horizontal="center" vertical="center" wrapText="1"/>
    </xf>
    <xf numFmtId="0" fontId="37" fillId="13" borderId="68" xfId="56" applyFont="1" applyFill="1" applyBorder="1" applyAlignment="1" applyProtection="1">
      <alignment horizontal="center" vertical="center" wrapText="1"/>
    </xf>
    <xf numFmtId="0" fontId="38" fillId="13" borderId="33" xfId="56" applyFont="1" applyFill="1" applyBorder="1" applyAlignment="1" applyProtection="1">
      <alignment horizontal="center" vertical="center"/>
    </xf>
    <xf numFmtId="0" fontId="38" fillId="13" borderId="37" xfId="56" applyFont="1" applyFill="1" applyBorder="1" applyAlignment="1" applyProtection="1">
      <alignment horizontal="center" vertical="center"/>
    </xf>
    <xf numFmtId="0" fontId="2" fillId="12" borderId="99" xfId="56" applyFont="1" applyFill="1" applyBorder="1" applyAlignment="1" applyProtection="1">
      <alignment vertical="center"/>
    </xf>
    <xf numFmtId="0" fontId="2" fillId="12" borderId="41" xfId="56" applyFont="1" applyFill="1" applyBorder="1" applyAlignment="1" applyProtection="1">
      <alignment horizontal="center" vertical="center"/>
    </xf>
    <xf numFmtId="0" fontId="2" fillId="12" borderId="30" xfId="56" applyFont="1" applyFill="1" applyBorder="1" applyAlignment="1" applyProtection="1">
      <alignment horizontal="center" vertical="center"/>
    </xf>
    <xf numFmtId="0" fontId="2" fillId="12" borderId="40" xfId="56" applyFont="1" applyFill="1" applyBorder="1" applyAlignment="1" applyProtection="1">
      <alignment horizontal="center" vertical="center"/>
    </xf>
    <xf numFmtId="0" fontId="2" fillId="12" borderId="48" xfId="56" applyFont="1" applyFill="1" applyBorder="1" applyAlignment="1" applyProtection="1">
      <alignment vertical="center"/>
    </xf>
    <xf numFmtId="0" fontId="38" fillId="13" borderId="1" xfId="56" applyFont="1" applyFill="1" applyBorder="1" applyAlignment="1" applyProtection="1">
      <alignment horizontal="center" vertical="center"/>
    </xf>
    <xf numFmtId="0" fontId="38" fillId="13" borderId="69" xfId="56" applyFont="1" applyFill="1" applyBorder="1" applyAlignment="1" applyProtection="1">
      <alignment horizontal="center" vertical="center"/>
    </xf>
    <xf numFmtId="0" fontId="2" fillId="12" borderId="68" xfId="56" applyFont="1" applyFill="1" applyBorder="1" applyAlignment="1" applyProtection="1">
      <alignment vertical="center"/>
    </xf>
    <xf numFmtId="0" fontId="2" fillId="12" borderId="1" xfId="56" applyFont="1" applyFill="1" applyBorder="1" applyAlignment="1" applyProtection="1">
      <alignment vertical="center"/>
    </xf>
    <xf numFmtId="0" fontId="37" fillId="13" borderId="5" xfId="56" applyFont="1" applyFill="1" applyBorder="1" applyAlignment="1" applyProtection="1">
      <alignment horizontal="center" vertical="center"/>
    </xf>
    <xf numFmtId="0" fontId="37" fillId="13" borderId="47" xfId="56" applyFont="1" applyFill="1" applyBorder="1" applyAlignment="1" applyProtection="1">
      <alignment horizontal="center" vertical="center"/>
    </xf>
    <xf numFmtId="0" fontId="37" fillId="13" borderId="68" xfId="56" applyFont="1" applyFill="1" applyBorder="1" applyAlignment="1" applyProtection="1">
      <alignment horizontal="center" vertical="center"/>
    </xf>
    <xf numFmtId="38" fontId="12" fillId="12" borderId="39" xfId="56" applyNumberFormat="1" applyFont="1" applyFill="1" applyBorder="1" applyAlignment="1" applyProtection="1">
      <alignment horizontal="center" vertical="center"/>
    </xf>
    <xf numFmtId="38" fontId="12" fillId="12" borderId="27" xfId="56" applyNumberFormat="1" applyFont="1" applyFill="1" applyBorder="1" applyAlignment="1" applyProtection="1">
      <alignment horizontal="center" vertical="center"/>
    </xf>
    <xf numFmtId="38" fontId="12" fillId="12" borderId="11" xfId="56" applyNumberFormat="1" applyFont="1" applyFill="1" applyBorder="1" applyAlignment="1" applyProtection="1">
      <alignment horizontal="center" vertical="center"/>
    </xf>
    <xf numFmtId="38" fontId="12" fillId="12" borderId="0" xfId="56" applyNumberFormat="1" applyFont="1" applyFill="1" applyBorder="1" applyAlignment="1" applyProtection="1">
      <alignment horizontal="center" vertical="center"/>
    </xf>
    <xf numFmtId="12" fontId="2" fillId="12" borderId="35" xfId="56" quotePrefix="1" applyNumberFormat="1" applyFont="1" applyFill="1" applyBorder="1" applyAlignment="1" applyProtection="1">
      <alignment horizontal="center" vertical="center"/>
    </xf>
    <xf numFmtId="12" fontId="2" fillId="12" borderId="30" xfId="56" quotePrefix="1" applyNumberFormat="1" applyFont="1" applyFill="1" applyBorder="1" applyAlignment="1" applyProtection="1">
      <alignment horizontal="center" vertical="center"/>
    </xf>
    <xf numFmtId="12" fontId="2" fillId="12" borderId="36" xfId="56" quotePrefix="1" applyNumberFormat="1" applyFont="1" applyFill="1" applyBorder="1" applyAlignment="1" applyProtection="1">
      <alignment horizontal="center" vertical="center"/>
    </xf>
    <xf numFmtId="0" fontId="37" fillId="13" borderId="57" xfId="56" applyFont="1" applyFill="1" applyBorder="1" applyAlignment="1" applyProtection="1">
      <alignment horizontal="center" vertical="center"/>
    </xf>
    <xf numFmtId="0" fontId="37" fillId="13" borderId="55" xfId="56" applyFont="1" applyFill="1" applyBorder="1" applyAlignment="1" applyProtection="1">
      <alignment horizontal="center" vertical="center"/>
    </xf>
    <xf numFmtId="0" fontId="38" fillId="13" borderId="50" xfId="56" applyFont="1" applyFill="1" applyBorder="1" applyAlignment="1" applyProtection="1">
      <alignment horizontal="center" vertical="center"/>
    </xf>
    <xf numFmtId="0" fontId="37" fillId="13" borderId="49" xfId="56" applyFont="1" applyFill="1" applyBorder="1" applyAlignment="1" applyProtection="1">
      <alignment horizontal="center" vertical="center"/>
    </xf>
    <xf numFmtId="0" fontId="37" fillId="13" borderId="49" xfId="56" applyFont="1" applyFill="1" applyBorder="1" applyAlignment="1" applyProtection="1">
      <alignment vertical="center"/>
    </xf>
    <xf numFmtId="0" fontId="37" fillId="13" borderId="34" xfId="56" applyFont="1" applyFill="1" applyBorder="1" applyAlignment="1" applyProtection="1">
      <alignment vertical="center"/>
    </xf>
    <xf numFmtId="0" fontId="37" fillId="13" borderId="50" xfId="56" applyFont="1" applyFill="1" applyBorder="1" applyAlignment="1" applyProtection="1">
      <alignment vertical="center"/>
    </xf>
    <xf numFmtId="0" fontId="38" fillId="13" borderId="1" xfId="56" applyFont="1" applyFill="1" applyBorder="1" applyAlignment="1" applyProtection="1">
      <alignment vertical="center"/>
    </xf>
    <xf numFmtId="0" fontId="38" fillId="13" borderId="69" xfId="56" applyFont="1" applyFill="1" applyBorder="1" applyAlignment="1" applyProtection="1">
      <alignment vertical="center"/>
    </xf>
  </cellXfs>
  <cellStyles count="62">
    <cellStyle name="checkbox" xfId="1" xr:uid="{00000000-0005-0000-0000-000000000000}"/>
    <cellStyle name="ColHeads" xfId="2" xr:uid="{00000000-0005-0000-0000-000001000000}"/>
    <cellStyle name="Comma" xfId="39" builtinId="3"/>
    <cellStyle name="Comma 2" xfId="25" xr:uid="{00000000-0005-0000-0000-000003000000}"/>
    <cellStyle name="Comma 2 2" xfId="28" xr:uid="{00000000-0005-0000-0000-000004000000}"/>
    <cellStyle name="Comma 2 2 2" xfId="54" xr:uid="{00000000-0005-0000-0000-000005000000}"/>
    <cellStyle name="Comma 2 3" xfId="34" xr:uid="{00000000-0005-0000-0000-000006000000}"/>
    <cellStyle name="Comma 2 3 2" xfId="60" xr:uid="{00000000-0005-0000-0000-000007000000}"/>
    <cellStyle name="Comma 2 4" xfId="51" xr:uid="{00000000-0005-0000-0000-000008000000}"/>
    <cellStyle name="Comma 3" xfId="24" xr:uid="{00000000-0005-0000-0000-000009000000}"/>
    <cellStyle name="Comma 3 2" xfId="32" xr:uid="{00000000-0005-0000-0000-00000A000000}"/>
    <cellStyle name="Comma 3 2 2" xfId="58" xr:uid="{00000000-0005-0000-0000-00000B000000}"/>
    <cellStyle name="Comma 3 3" xfId="50" xr:uid="{00000000-0005-0000-0000-00000C000000}"/>
    <cellStyle name="Comma 4" xfId="21" xr:uid="{00000000-0005-0000-0000-00000D000000}"/>
    <cellStyle name="Comma 4 2" xfId="47" xr:uid="{00000000-0005-0000-0000-00000E000000}"/>
    <cellStyle name="Comma 5" xfId="18" xr:uid="{00000000-0005-0000-0000-00000F000000}"/>
    <cellStyle name="Comma 5 2" xfId="44" xr:uid="{00000000-0005-0000-0000-000010000000}"/>
    <cellStyle name="Comma 6" xfId="37" xr:uid="{00000000-0005-0000-0000-000011000000}"/>
    <cellStyle name="Currency" xfId="3" builtinId="4"/>
    <cellStyle name="Currency 2" xfId="26" xr:uid="{00000000-0005-0000-0000-000013000000}"/>
    <cellStyle name="Currency 2 2" xfId="29" xr:uid="{00000000-0005-0000-0000-000014000000}"/>
    <cellStyle name="Currency 2 2 2" xfId="55" xr:uid="{00000000-0005-0000-0000-000015000000}"/>
    <cellStyle name="Currency 2 3" xfId="52" xr:uid="{00000000-0005-0000-0000-000016000000}"/>
    <cellStyle name="Currency 3" xfId="31" xr:uid="{00000000-0005-0000-0000-000017000000}"/>
    <cellStyle name="Currency 3 2" xfId="33" xr:uid="{00000000-0005-0000-0000-000018000000}"/>
    <cellStyle name="Currency 3 2 2" xfId="59" xr:uid="{00000000-0005-0000-0000-000019000000}"/>
    <cellStyle name="Currency 3 3" xfId="57" xr:uid="{00000000-0005-0000-0000-00001A000000}"/>
    <cellStyle name="Currency 4" xfId="22" xr:uid="{00000000-0005-0000-0000-00001B000000}"/>
    <cellStyle name="Currency 4 2" xfId="48" xr:uid="{00000000-0005-0000-0000-00001C000000}"/>
    <cellStyle name="Currency 5" xfId="19" xr:uid="{00000000-0005-0000-0000-00001D000000}"/>
    <cellStyle name="Currency 5 2" xfId="45" xr:uid="{00000000-0005-0000-0000-00001E000000}"/>
    <cellStyle name="Currency 6" xfId="38" xr:uid="{00000000-0005-0000-0000-00001F000000}"/>
    <cellStyle name="Fill text" xfId="4" xr:uid="{00000000-0005-0000-0000-000020000000}"/>
    <cellStyle name="Fill text Bold" xfId="5" xr:uid="{00000000-0005-0000-0000-000021000000}"/>
    <cellStyle name="FillUnitRates" xfId="6" xr:uid="{00000000-0005-0000-0000-000022000000}"/>
    <cellStyle name="FormID" xfId="7" xr:uid="{00000000-0005-0000-0000-000023000000}"/>
    <cellStyle name="FormID 2" xfId="41" xr:uid="{00000000-0005-0000-0000-000024000000}"/>
    <cellStyle name="Hyperlink" xfId="8" builtinId="8"/>
    <cellStyle name="Instructions" xfId="9" xr:uid="{00000000-0005-0000-0000-000026000000}"/>
    <cellStyle name="Instructions 2" xfId="42" xr:uid="{00000000-0005-0000-0000-000027000000}"/>
    <cellStyle name="Label" xfId="10" xr:uid="{00000000-0005-0000-0000-000028000000}"/>
    <cellStyle name="Labels" xfId="11" xr:uid="{00000000-0005-0000-0000-000029000000}"/>
    <cellStyle name="Normal" xfId="0" builtinId="0"/>
    <cellStyle name="Normal 2" xfId="12" xr:uid="{00000000-0005-0000-0000-00002B000000}"/>
    <cellStyle name="Normal 2 2" xfId="30" xr:uid="{00000000-0005-0000-0000-00002C000000}"/>
    <cellStyle name="Normal 2 2 2" xfId="56" xr:uid="{00000000-0005-0000-0000-00002D000000}"/>
    <cellStyle name="Normal 2 3" xfId="35" xr:uid="{00000000-0005-0000-0000-00002E000000}"/>
    <cellStyle name="Normal 2 3 2" xfId="61" xr:uid="{00000000-0005-0000-0000-00002F000000}"/>
    <cellStyle name="Normal 2 4" xfId="43" xr:uid="{00000000-0005-0000-0000-000030000000}"/>
    <cellStyle name="Normal 3" xfId="23" xr:uid="{00000000-0005-0000-0000-000031000000}"/>
    <cellStyle name="Normal 3 2" xfId="27" xr:uid="{00000000-0005-0000-0000-000032000000}"/>
    <cellStyle name="Normal 3 2 2" xfId="53" xr:uid="{00000000-0005-0000-0000-000033000000}"/>
    <cellStyle name="Normal 3 3" xfId="49" xr:uid="{00000000-0005-0000-0000-000034000000}"/>
    <cellStyle name="Normal 4" xfId="20" xr:uid="{00000000-0005-0000-0000-000035000000}"/>
    <cellStyle name="Normal 4 2" xfId="46" xr:uid="{00000000-0005-0000-0000-000036000000}"/>
    <cellStyle name="Normal 5" xfId="36" xr:uid="{00000000-0005-0000-0000-000037000000}"/>
    <cellStyle name="Normal 6" xfId="40" xr:uid="{00000000-0005-0000-0000-000038000000}"/>
    <cellStyle name="Percent" xfId="13" builtinId="5"/>
    <cellStyle name="Percentage" xfId="14" xr:uid="{00000000-0005-0000-0000-00003A000000}"/>
    <cellStyle name="Subtotals" xfId="15" xr:uid="{00000000-0005-0000-0000-00003B000000}"/>
    <cellStyle name="Title" xfId="16" builtinId="15" customBuiltin="1"/>
    <cellStyle name="Units" xfId="17" xr:uid="{00000000-0005-0000-0000-00003D000000}"/>
  </cellStyles>
  <dxfs count="16">
    <dxf>
      <font>
        <color theme="5" tint="0.79998168889431442"/>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00FF"/>
      <color rgb="FF008000"/>
      <color rgb="FF0000CC"/>
      <color rgb="FF3333CC"/>
      <color rgb="FF006699"/>
      <color rgb="FF3333FF"/>
      <color rgb="FFFF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A$11" fmlaRange="LKPContract!$B$2:$K$7" noThreeD="1" sel="1" val="0"/>
</file>

<file path=xl/drawings/drawing1.xml><?xml version="1.0" encoding="utf-8"?>
<xdr:wsDr xmlns:xdr="http://schemas.openxmlformats.org/drawingml/2006/spreadsheetDrawing" xmlns:a="http://schemas.openxmlformats.org/drawingml/2006/main">
  <xdr:twoCellAnchor editAs="absolute">
    <xdr:from>
      <xdr:col>15</xdr:col>
      <xdr:colOff>0</xdr:colOff>
      <xdr:row>19</xdr:row>
      <xdr:rowOff>0</xdr:rowOff>
    </xdr:from>
    <xdr:to>
      <xdr:col>122</xdr:col>
      <xdr:colOff>0</xdr:colOff>
      <xdr:row>23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50" y="2714625"/>
          <a:ext cx="6115050" cy="571500"/>
        </a:xfrm>
        <a:prstGeom prst="rect">
          <a:avLst/>
        </a:prstGeom>
        <a:solidFill>
          <a:schemeClr val="accent2">
            <a:lumMod val="75000"/>
            <a:alpha val="70000"/>
          </a:schemeClr>
        </a:solidFill>
        <a:effectLst>
          <a:outerShdw sx="1000" sy="1000" algn="ctr" rotWithShape="0">
            <a:srgbClr val="000000"/>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bg1"/>
              </a:solidFill>
            </a:rPr>
            <a:t>ALL PAPER SPECIFICATIONS AUTOMATICALLY COME IN FROM THE PAPER CALCULATION VIEW.</a:t>
          </a:r>
        </a:p>
        <a:p>
          <a:r>
            <a:rPr lang="en-US" sz="1000" b="1">
              <a:solidFill>
                <a:schemeClr val="bg1"/>
              </a:solidFill>
            </a:rPr>
            <a:t>THE PAPER FIELDS ARE NOT ALLOWED TO BE ALTERED FROM THIS VIEW. IF YOU NEED SOMETHING CHANGED, YOU WILL NEED TO CHANGE IT ON THE PAPER CALCULATION</a:t>
          </a:r>
          <a:r>
            <a:rPr lang="en-US" sz="1000" b="1" baseline="0">
              <a:solidFill>
                <a:schemeClr val="bg1"/>
              </a:solidFill>
            </a:rPr>
            <a:t> VIEW</a:t>
          </a:r>
          <a:r>
            <a:rPr lang="en-US" sz="1000" b="1">
              <a:solidFill>
                <a:schemeClr val="bg1"/>
              </a:solidFill>
            </a:rPr>
            <a:t>.</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9</xdr:col>
          <xdr:colOff>0</xdr:colOff>
          <xdr:row>11</xdr:row>
          <xdr:rowOff>0</xdr:rowOff>
        </xdr:to>
        <xdr:sp macro="" textlink="">
          <xdr:nvSpPr>
            <xdr:cNvPr id="3189" name="Drop Down 117" descr="Selected the correct LOT being used. Once selected the State Contract Number, Commodity Code, and Type of Job will automatically populate."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36</xdr:row>
      <xdr:rowOff>9525</xdr:rowOff>
    </xdr:from>
    <xdr:ext cx="4514849" cy="655821"/>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0" y="5838825"/>
          <a:ext cx="4514849" cy="655821"/>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1">
              <a:solidFill>
                <a:schemeClr val="bg1"/>
              </a:solidFill>
            </a:rPr>
            <a:t>ALL FIELDS ABOVE SOLID BLACK LINE AUTOMATICALLY COME IN FROM THE ORDER SUPPLEMENT.</a:t>
          </a:r>
        </a:p>
        <a:p>
          <a:r>
            <a:rPr lang="en-US" sz="900" b="1">
              <a:solidFill>
                <a:schemeClr val="bg1"/>
              </a:solidFill>
            </a:rPr>
            <a:t>THESE FIELDS ARE NOT ALLOWED TO BE ALTERED FROM THIS VIEW. IF YOU NEED SOMETHING CHANGED, YOU WILL NEED TO CHANGE IT ON THE ORDER SUPPLEMENT.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hyperlink" Target="mailto:william2.goff@wisconsin.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S126"/>
  <sheetViews>
    <sheetView tabSelected="1" zoomScaleNormal="100" workbookViewId="0">
      <selection activeCell="A8" sqref="A8:C8"/>
    </sheetView>
  </sheetViews>
  <sheetFormatPr defaultColWidth="0.85546875" defaultRowHeight="11.25" customHeight="1" x14ac:dyDescent="0.2"/>
  <cols>
    <col min="1" max="123" width="0.85546875" style="1"/>
    <col min="124" max="140" width="0.85546875" style="89"/>
    <col min="141" max="141" width="0.85546875" style="89" customWidth="1"/>
    <col min="142" max="929" width="0.85546875" style="89"/>
    <col min="930" max="16384" width="0.85546875" style="1"/>
  </cols>
  <sheetData>
    <row r="1" spans="1:143" ht="11.25" customHeight="1" x14ac:dyDescent="0.2">
      <c r="A1" s="311" t="s">
        <v>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73"/>
      <c r="AI1" s="373"/>
      <c r="AJ1" s="373"/>
      <c r="AK1" s="373"/>
      <c r="AL1" s="373"/>
      <c r="AM1" s="373"/>
      <c r="AN1" s="370" t="s">
        <v>537</v>
      </c>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3"/>
      <c r="CG1" s="373"/>
      <c r="CH1" s="373"/>
      <c r="CI1" s="373"/>
      <c r="CJ1" s="373"/>
      <c r="CK1" s="373"/>
      <c r="CL1" s="373"/>
      <c r="CM1" s="373"/>
      <c r="CN1" s="373"/>
      <c r="CO1" s="373"/>
      <c r="CP1" s="373"/>
      <c r="CQ1" s="373"/>
      <c r="CR1" s="374" t="s">
        <v>2</v>
      </c>
      <c r="CS1" s="374"/>
      <c r="CT1" s="374"/>
      <c r="CU1" s="374"/>
      <c r="CV1" s="374"/>
      <c r="CW1" s="374"/>
      <c r="CX1" s="374"/>
      <c r="CY1" s="374"/>
      <c r="CZ1" s="374"/>
      <c r="DA1" s="374"/>
      <c r="DB1" s="374"/>
      <c r="DC1" s="374"/>
      <c r="DD1" s="374"/>
      <c r="DE1" s="374"/>
      <c r="DF1" s="374"/>
      <c r="DG1" s="374"/>
      <c r="DH1" s="374"/>
      <c r="DI1" s="374"/>
      <c r="DJ1" s="374"/>
      <c r="DK1" s="374"/>
      <c r="DL1" s="374"/>
      <c r="DM1" s="374"/>
      <c r="DN1" s="374"/>
      <c r="DO1" s="374"/>
      <c r="DP1" s="374"/>
      <c r="DQ1" s="374"/>
      <c r="DR1" s="374"/>
    </row>
    <row r="2" spans="1:143" ht="11.25" customHeight="1" x14ac:dyDescent="0.2">
      <c r="A2" s="311" t="s">
        <v>1</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73"/>
      <c r="AI2" s="373"/>
      <c r="AJ2" s="373"/>
      <c r="AK2" s="373"/>
      <c r="AL2" s="373"/>
      <c r="AM2" s="373"/>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c r="CF2" s="373"/>
      <c r="CG2" s="373"/>
      <c r="CH2" s="373"/>
      <c r="CI2" s="373"/>
      <c r="CJ2" s="373"/>
      <c r="CK2" s="373"/>
      <c r="CL2" s="373"/>
      <c r="CM2" s="373"/>
      <c r="CN2" s="373"/>
      <c r="CO2" s="373"/>
      <c r="CP2" s="373"/>
      <c r="CQ2" s="373"/>
      <c r="CR2" s="374" t="s">
        <v>3</v>
      </c>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row>
    <row r="3" spans="1:143" ht="11.25" customHeight="1" x14ac:dyDescent="0.2">
      <c r="A3" s="366" t="s">
        <v>663</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212"/>
      <c r="AI3" s="212"/>
      <c r="AJ3" s="212"/>
      <c r="AK3" s="212"/>
      <c r="AL3" s="212"/>
      <c r="AM3" s="21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212"/>
      <c r="CG3" s="212"/>
      <c r="CH3" s="212"/>
      <c r="CI3" s="212"/>
      <c r="CJ3" s="212"/>
      <c r="CK3" s="212"/>
      <c r="CL3" s="212"/>
      <c r="CM3" s="212"/>
      <c r="CN3" s="212"/>
      <c r="CO3" s="212"/>
      <c r="CP3" s="212"/>
      <c r="CQ3" s="212"/>
      <c r="CR3" s="367" t="s">
        <v>7</v>
      </c>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row>
    <row r="4" spans="1:143" ht="11.25" customHeight="1" x14ac:dyDescent="0.2">
      <c r="A4" s="351" t="s">
        <v>660</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352"/>
      <c r="DG4" s="352"/>
      <c r="DH4" s="352"/>
      <c r="DI4" s="352"/>
      <c r="DJ4" s="352"/>
      <c r="DK4" s="352"/>
      <c r="DL4" s="352"/>
      <c r="DM4" s="352"/>
      <c r="DN4" s="352"/>
      <c r="DO4" s="352"/>
      <c r="DP4" s="352"/>
      <c r="DQ4" s="352"/>
      <c r="DR4" s="353"/>
    </row>
    <row r="5" spans="1:143" ht="11.25" customHeight="1" x14ac:dyDescent="0.2">
      <c r="A5" s="354"/>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6"/>
    </row>
    <row r="6" spans="1:143" ht="11.25" customHeight="1" x14ac:dyDescent="0.2">
      <c r="A6" s="357"/>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c r="BB6" s="358"/>
      <c r="BC6" s="358"/>
      <c r="BD6" s="358"/>
      <c r="BE6" s="358"/>
      <c r="BF6" s="358"/>
      <c r="BG6" s="358"/>
      <c r="BH6" s="358"/>
      <c r="BI6" s="358"/>
      <c r="BJ6" s="358"/>
      <c r="BK6" s="358"/>
      <c r="BL6" s="358"/>
      <c r="BM6" s="358"/>
      <c r="BN6" s="358"/>
      <c r="BO6" s="358"/>
      <c r="BP6" s="358"/>
      <c r="BQ6" s="358"/>
      <c r="BR6" s="358"/>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8"/>
      <c r="DL6" s="358"/>
      <c r="DM6" s="358"/>
      <c r="DN6" s="358"/>
      <c r="DO6" s="358"/>
      <c r="DP6" s="358"/>
      <c r="DQ6" s="358"/>
      <c r="DR6" s="359"/>
    </row>
    <row r="7" spans="1:143" ht="11.25" customHeight="1" x14ac:dyDescent="0.2">
      <c r="A7" s="403" t="s">
        <v>12</v>
      </c>
      <c r="B7" s="404"/>
      <c r="C7" s="404"/>
      <c r="D7" s="404"/>
      <c r="E7" s="404"/>
      <c r="F7" s="404"/>
      <c r="G7" s="404"/>
      <c r="H7" s="404"/>
      <c r="I7" s="404"/>
      <c r="J7" s="404"/>
      <c r="K7" s="404"/>
      <c r="L7" s="404"/>
      <c r="M7" s="404"/>
      <c r="N7" s="405"/>
      <c r="O7" s="360" t="s">
        <v>14</v>
      </c>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75" t="s">
        <v>16</v>
      </c>
      <c r="BH7" s="376"/>
      <c r="BI7" s="376"/>
      <c r="BJ7" s="376"/>
      <c r="BK7" s="376"/>
      <c r="BL7" s="376"/>
      <c r="BM7" s="376"/>
      <c r="BN7" s="376"/>
      <c r="BO7" s="376"/>
      <c r="BP7" s="376"/>
      <c r="BQ7" s="376"/>
      <c r="BR7" s="376"/>
      <c r="BS7" s="376"/>
      <c r="BT7" s="376"/>
      <c r="BU7" s="376"/>
      <c r="BV7" s="376"/>
      <c r="BW7" s="376"/>
      <c r="BX7" s="376"/>
      <c r="BY7" s="376"/>
      <c r="BZ7" s="376"/>
      <c r="CA7" s="376"/>
      <c r="CB7" s="376"/>
      <c r="CC7" s="376"/>
      <c r="CD7" s="376"/>
      <c r="CE7" s="376"/>
      <c r="CF7" s="361" t="s">
        <v>17</v>
      </c>
      <c r="CG7" s="361"/>
      <c r="CH7" s="361"/>
      <c r="CI7" s="361"/>
      <c r="CJ7" s="361"/>
      <c r="CK7" s="361"/>
      <c r="CL7" s="361"/>
      <c r="CM7" s="361"/>
      <c r="CN7" s="361"/>
      <c r="CO7" s="361"/>
      <c r="CP7" s="361"/>
      <c r="CQ7" s="361"/>
      <c r="CR7" s="361"/>
      <c r="CS7" s="361"/>
      <c r="CT7" s="312" t="s">
        <v>18</v>
      </c>
      <c r="CU7" s="312"/>
      <c r="CV7" s="312"/>
      <c r="CW7" s="312"/>
      <c r="CX7" s="312"/>
      <c r="CY7" s="312"/>
      <c r="CZ7" s="336">
        <f ca="1">TODAY()</f>
        <v>43189</v>
      </c>
      <c r="DA7" s="336"/>
      <c r="DB7" s="336"/>
      <c r="DC7" s="336"/>
      <c r="DD7" s="336"/>
      <c r="DE7" s="336"/>
      <c r="DF7" s="336"/>
      <c r="DG7" s="336"/>
      <c r="DH7" s="336"/>
      <c r="DI7" s="336"/>
      <c r="DJ7" s="336"/>
      <c r="DK7" s="336"/>
      <c r="DL7" s="336"/>
      <c r="DM7" s="336"/>
      <c r="DN7" s="336"/>
      <c r="DO7" s="336"/>
      <c r="DP7" s="336"/>
      <c r="DQ7" s="336"/>
      <c r="DR7" s="337"/>
    </row>
    <row r="8" spans="1:143" ht="11.25" customHeight="1" x14ac:dyDescent="0.2">
      <c r="A8" s="340"/>
      <c r="B8" s="341"/>
      <c r="C8" s="342"/>
      <c r="D8" s="362"/>
      <c r="E8" s="362"/>
      <c r="F8" s="362"/>
      <c r="G8" s="362"/>
      <c r="H8" s="362"/>
      <c r="I8" s="362"/>
      <c r="J8" s="362"/>
      <c r="K8" s="362"/>
      <c r="L8" s="362"/>
      <c r="M8" s="362"/>
      <c r="N8" s="36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64"/>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38"/>
      <c r="CG8" s="338"/>
      <c r="CH8" s="338"/>
      <c r="CI8" s="338"/>
      <c r="CJ8" s="338"/>
      <c r="CK8" s="338"/>
      <c r="CL8" s="338"/>
      <c r="CM8" s="338"/>
      <c r="CN8" s="338"/>
      <c r="CO8" s="338"/>
      <c r="CP8" s="338"/>
      <c r="CQ8" s="338"/>
      <c r="CR8" s="338"/>
      <c r="CS8" s="339"/>
      <c r="CT8" s="344" t="s">
        <v>369</v>
      </c>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6"/>
    </row>
    <row r="9" spans="1:143" ht="11.25" customHeight="1" x14ac:dyDescent="0.2">
      <c r="A9" s="313" t="s">
        <v>19</v>
      </c>
      <c r="B9" s="314"/>
      <c r="C9" s="314"/>
      <c r="D9" s="314"/>
      <c r="E9" s="314"/>
      <c r="F9" s="314"/>
      <c r="G9" s="314"/>
      <c r="H9" s="314"/>
      <c r="I9" s="314"/>
      <c r="J9" s="315"/>
      <c r="K9" s="315"/>
      <c r="L9" s="315"/>
      <c r="M9" s="315"/>
      <c r="N9" s="315"/>
      <c r="O9" s="315"/>
      <c r="P9" s="315"/>
      <c r="Q9" s="315"/>
      <c r="R9" s="315"/>
      <c r="S9" s="315"/>
      <c r="T9" s="315"/>
      <c r="U9" s="315"/>
      <c r="V9" s="315"/>
      <c r="W9" s="315"/>
      <c r="X9" s="315"/>
      <c r="Y9" s="315"/>
      <c r="Z9" s="315"/>
      <c r="AA9" s="316" t="s">
        <v>20</v>
      </c>
      <c r="AB9" s="316"/>
      <c r="AC9" s="316"/>
      <c r="AD9" s="316"/>
      <c r="AE9" s="316"/>
      <c r="AF9" s="316"/>
      <c r="AG9" s="316"/>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401" t="s">
        <v>17</v>
      </c>
      <c r="BW9" s="401"/>
      <c r="BX9" s="401"/>
      <c r="BY9" s="401"/>
      <c r="BZ9" s="401"/>
      <c r="CA9" s="401"/>
      <c r="CB9" s="401"/>
      <c r="CC9" s="401"/>
      <c r="CD9" s="401"/>
      <c r="CE9" s="401"/>
      <c r="CF9" s="382"/>
      <c r="CG9" s="382"/>
      <c r="CH9" s="382"/>
      <c r="CI9" s="382"/>
      <c r="CJ9" s="382"/>
      <c r="CK9" s="382"/>
      <c r="CL9" s="382"/>
      <c r="CM9" s="382"/>
      <c r="CN9" s="382"/>
      <c r="CO9" s="382"/>
      <c r="CP9" s="382"/>
      <c r="CQ9" s="382"/>
      <c r="CR9" s="382"/>
      <c r="CS9" s="383"/>
      <c r="CT9" s="347"/>
      <c r="CU9" s="348"/>
      <c r="CV9" s="348"/>
      <c r="CW9" s="348"/>
      <c r="CX9" s="348"/>
      <c r="CY9" s="348"/>
      <c r="CZ9" s="348"/>
      <c r="DA9" s="348"/>
      <c r="DB9" s="348"/>
      <c r="DC9" s="348"/>
      <c r="DD9" s="348"/>
      <c r="DE9" s="348"/>
      <c r="DF9" s="348"/>
      <c r="DG9" s="348"/>
      <c r="DH9" s="348"/>
      <c r="DI9" s="348"/>
      <c r="DJ9" s="348"/>
      <c r="DK9" s="348"/>
      <c r="DL9" s="348"/>
      <c r="DM9" s="348"/>
      <c r="DN9" s="348"/>
      <c r="DO9" s="348"/>
      <c r="DP9" s="348"/>
      <c r="DQ9" s="348"/>
      <c r="DR9" s="349"/>
    </row>
    <row r="10" spans="1:143" ht="11.25" customHeight="1" x14ac:dyDescent="0.2">
      <c r="A10" s="317" t="s">
        <v>22</v>
      </c>
      <c r="B10" s="318"/>
      <c r="C10" s="318"/>
      <c r="D10" s="318"/>
      <c r="E10" s="318"/>
      <c r="F10" s="318"/>
      <c r="G10" s="318"/>
      <c r="H10" s="318"/>
      <c r="I10" s="318"/>
      <c r="J10" s="375" t="s">
        <v>658</v>
      </c>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90"/>
      <c r="AI10" s="377" t="s">
        <v>39</v>
      </c>
      <c r="AJ10" s="253"/>
      <c r="AK10" s="253"/>
      <c r="AL10" s="253"/>
      <c r="AM10" s="253"/>
      <c r="AN10" s="253"/>
      <c r="AO10" s="378"/>
      <c r="AP10" s="384" t="s">
        <v>24</v>
      </c>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6"/>
      <c r="CE10" s="360" t="s">
        <v>25</v>
      </c>
      <c r="CF10" s="360"/>
      <c r="CG10" s="360"/>
      <c r="CH10" s="360"/>
      <c r="CI10" s="360"/>
      <c r="CJ10" s="360"/>
      <c r="CK10" s="360"/>
      <c r="CL10" s="360"/>
      <c r="CM10" s="360"/>
      <c r="CN10" s="360"/>
      <c r="CO10" s="360"/>
      <c r="CP10" s="360"/>
      <c r="CQ10" s="360"/>
      <c r="CR10" s="360"/>
      <c r="CS10" s="419"/>
      <c r="CT10" s="414"/>
      <c r="CU10" s="415"/>
      <c r="CV10" s="415"/>
      <c r="CW10" s="415"/>
      <c r="CX10" s="415"/>
      <c r="CY10" s="415"/>
      <c r="CZ10" s="415"/>
      <c r="DA10" s="415"/>
      <c r="DB10" s="415"/>
      <c r="DC10" s="415"/>
      <c r="DD10" s="415"/>
      <c r="DE10" s="415"/>
      <c r="DF10" s="415"/>
      <c r="DG10" s="415"/>
      <c r="DH10" s="415"/>
      <c r="DI10" s="415"/>
      <c r="DJ10" s="415"/>
      <c r="DK10" s="415"/>
      <c r="DL10" s="415"/>
      <c r="DM10" s="415"/>
      <c r="DN10" s="415"/>
      <c r="DO10" s="415"/>
      <c r="DP10" s="415"/>
      <c r="DQ10" s="415"/>
      <c r="DR10" s="416"/>
    </row>
    <row r="11" spans="1:143" ht="11.25" customHeight="1" x14ac:dyDescent="0.2">
      <c r="A11" s="319">
        <v>1</v>
      </c>
      <c r="B11" s="320"/>
      <c r="C11" s="320"/>
      <c r="D11" s="320"/>
      <c r="E11" s="320"/>
      <c r="F11" s="320"/>
      <c r="G11" s="320"/>
      <c r="H11" s="320"/>
      <c r="I11" s="320"/>
      <c r="J11" s="391" t="str">
        <f>VLOOKUP($A$11,LKPContract!A2:L7,3)</f>
        <v>505ENT-M16-BOOKPRINT-03</v>
      </c>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3"/>
      <c r="AI11" s="379">
        <f>VLOOKUP($A$11,LKPContract!A2:L7,4)</f>
        <v>99931</v>
      </c>
      <c r="AJ11" s="380"/>
      <c r="AK11" s="380"/>
      <c r="AL11" s="380"/>
      <c r="AM11" s="380"/>
      <c r="AN11" s="380"/>
      <c r="AO11" s="381"/>
      <c r="AP11" s="387"/>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9"/>
      <c r="CE11" s="368"/>
      <c r="CF11" s="368"/>
      <c r="CG11" s="368"/>
      <c r="CH11" s="368"/>
      <c r="CI11" s="368"/>
      <c r="CJ11" s="368"/>
      <c r="CK11" s="368"/>
      <c r="CL11" s="368"/>
      <c r="CM11" s="368"/>
      <c r="CN11" s="368"/>
      <c r="CO11" s="368"/>
      <c r="CP11" s="368"/>
      <c r="CQ11" s="368"/>
      <c r="CR11" s="368"/>
      <c r="CS11" s="369"/>
      <c r="CT11" s="417" t="s">
        <v>26</v>
      </c>
      <c r="CU11" s="418"/>
      <c r="CV11" s="418"/>
      <c r="CW11" s="418"/>
      <c r="CX11" s="418"/>
      <c r="CY11" s="418"/>
      <c r="CZ11" s="418"/>
      <c r="DA11" s="368"/>
      <c r="DB11" s="368"/>
      <c r="DC11" s="368"/>
      <c r="DD11" s="368"/>
      <c r="DE11" s="368"/>
      <c r="DF11" s="368"/>
      <c r="DG11" s="368"/>
      <c r="DH11" s="368"/>
      <c r="DI11" s="368"/>
      <c r="DJ11" s="368"/>
      <c r="DK11" s="368"/>
      <c r="DL11" s="368"/>
      <c r="DM11" s="368"/>
      <c r="DN11" s="368"/>
      <c r="DO11" s="368"/>
      <c r="DP11" s="368"/>
      <c r="DQ11" s="368"/>
      <c r="DR11" s="369"/>
    </row>
    <row r="12" spans="1:143" ht="11.25" customHeight="1" x14ac:dyDescent="0.2">
      <c r="A12" s="252" t="s">
        <v>366</v>
      </c>
      <c r="B12" s="253"/>
      <c r="C12" s="253"/>
      <c r="D12" s="253"/>
      <c r="E12" s="253"/>
      <c r="F12" s="253"/>
      <c r="G12" s="253"/>
      <c r="H12" s="253"/>
      <c r="I12" s="253"/>
      <c r="J12" s="253"/>
      <c r="K12" s="254"/>
      <c r="L12" s="325" t="s">
        <v>375</v>
      </c>
      <c r="M12" s="326"/>
      <c r="N12" s="326"/>
      <c r="O12" s="326"/>
      <c r="P12" s="326"/>
      <c r="Q12" s="326"/>
      <c r="R12" s="326"/>
      <c r="S12" s="326"/>
      <c r="T12" s="326"/>
      <c r="U12" s="326"/>
      <c r="V12" s="326"/>
      <c r="W12" s="326"/>
      <c r="X12" s="326"/>
      <c r="Y12" s="326"/>
      <c r="Z12" s="326"/>
      <c r="AA12" s="327"/>
      <c r="AB12" s="325" t="s">
        <v>374</v>
      </c>
      <c r="AC12" s="326"/>
      <c r="AD12" s="326"/>
      <c r="AE12" s="326"/>
      <c r="AF12" s="326"/>
      <c r="AG12" s="326"/>
      <c r="AH12" s="326"/>
      <c r="AI12" s="326"/>
      <c r="AJ12" s="326"/>
      <c r="AK12" s="326"/>
      <c r="AL12" s="326"/>
      <c r="AM12" s="326"/>
      <c r="AN12" s="326"/>
      <c r="AO12" s="326"/>
      <c r="AP12" s="326"/>
      <c r="AQ12" s="327"/>
      <c r="AR12" s="303" t="s">
        <v>368</v>
      </c>
      <c r="AS12" s="303"/>
      <c r="AT12" s="303"/>
      <c r="AU12" s="303"/>
      <c r="AV12" s="303"/>
      <c r="AW12" s="289" t="s">
        <v>538</v>
      </c>
      <c r="AX12" s="289"/>
      <c r="AY12" s="289"/>
      <c r="AZ12" s="289"/>
      <c r="BA12" s="289"/>
      <c r="BB12" s="289"/>
      <c r="BC12" s="289"/>
      <c r="BD12" s="402" t="s">
        <v>81</v>
      </c>
      <c r="BE12" s="402"/>
      <c r="BF12" s="402"/>
      <c r="BG12" s="402"/>
      <c r="BH12" s="402"/>
      <c r="BI12" s="402" t="s">
        <v>441</v>
      </c>
      <c r="BJ12" s="402"/>
      <c r="BK12" s="402"/>
      <c r="BL12" s="402"/>
      <c r="BM12" s="402"/>
      <c r="BN12" s="329" t="s">
        <v>373</v>
      </c>
      <c r="BO12" s="329"/>
      <c r="BP12" s="329"/>
      <c r="BQ12" s="329"/>
      <c r="BR12" s="329"/>
      <c r="BS12" s="329"/>
      <c r="BT12" s="329"/>
      <c r="BU12" s="329"/>
      <c r="BV12" s="329" t="s">
        <v>367</v>
      </c>
      <c r="BW12" s="329"/>
      <c r="BX12" s="329"/>
      <c r="BY12" s="329"/>
      <c r="BZ12" s="329"/>
      <c r="CA12" s="329"/>
      <c r="CB12" s="329"/>
      <c r="CC12" s="329"/>
      <c r="CD12" s="329" t="s">
        <v>365</v>
      </c>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290" t="s">
        <v>439</v>
      </c>
      <c r="DC12" s="291"/>
      <c r="DD12" s="291"/>
      <c r="DE12" s="291"/>
      <c r="DF12" s="291"/>
      <c r="DG12" s="291"/>
      <c r="DH12" s="291"/>
      <c r="DI12" s="291"/>
      <c r="DJ12" s="291"/>
      <c r="DK12" s="291"/>
      <c r="DL12" s="291"/>
      <c r="DM12" s="291"/>
      <c r="DN12" s="291"/>
      <c r="DO12" s="291"/>
      <c r="DP12" s="291"/>
      <c r="DQ12" s="291"/>
      <c r="DR12" s="292"/>
      <c r="DV12" s="90"/>
      <c r="DW12" s="90"/>
    </row>
    <row r="13" spans="1:143" ht="11.25" customHeight="1" x14ac:dyDescent="0.2">
      <c r="A13" s="397"/>
      <c r="B13" s="398"/>
      <c r="C13" s="398"/>
      <c r="D13" s="398"/>
      <c r="E13" s="398"/>
      <c r="F13" s="398"/>
      <c r="G13" s="398"/>
      <c r="H13" s="398"/>
      <c r="I13" s="398"/>
      <c r="J13" s="398"/>
      <c r="K13" s="398"/>
      <c r="L13" s="421" t="s">
        <v>361</v>
      </c>
      <c r="M13" s="422"/>
      <c r="N13" s="422"/>
      <c r="O13" s="422"/>
      <c r="P13" s="422"/>
      <c r="Q13" s="422"/>
      <c r="R13" s="422"/>
      <c r="S13" s="422"/>
      <c r="T13" s="422"/>
      <c r="U13" s="422"/>
      <c r="V13" s="422"/>
      <c r="W13" s="322"/>
      <c r="X13" s="323"/>
      <c r="Y13" s="323"/>
      <c r="Z13" s="323"/>
      <c r="AA13" s="324"/>
      <c r="AB13" s="334" t="s">
        <v>27</v>
      </c>
      <c r="AC13" s="335"/>
      <c r="AD13" s="335"/>
      <c r="AE13" s="335"/>
      <c r="AF13" s="335"/>
      <c r="AG13" s="335"/>
      <c r="AH13" s="335"/>
      <c r="AI13" s="335"/>
      <c r="AJ13" s="332" t="s">
        <v>28</v>
      </c>
      <c r="AK13" s="332"/>
      <c r="AL13" s="332"/>
      <c r="AM13" s="332"/>
      <c r="AN13" s="332"/>
      <c r="AO13" s="332"/>
      <c r="AP13" s="332"/>
      <c r="AQ13" s="333"/>
      <c r="AR13" s="303"/>
      <c r="AS13" s="303"/>
      <c r="AT13" s="303"/>
      <c r="AU13" s="303"/>
      <c r="AV13" s="303"/>
      <c r="AW13" s="289" t="s">
        <v>372</v>
      </c>
      <c r="AX13" s="289"/>
      <c r="AY13" s="289"/>
      <c r="AZ13" s="289"/>
      <c r="BA13" s="289"/>
      <c r="BB13" s="289"/>
      <c r="BC13" s="289"/>
      <c r="BD13" s="491"/>
      <c r="BE13" s="473"/>
      <c r="BF13" s="473"/>
      <c r="BG13" s="473"/>
      <c r="BH13" s="489" t="s">
        <v>440</v>
      </c>
      <c r="BI13" s="490"/>
      <c r="BJ13" s="473"/>
      <c r="BK13" s="473"/>
      <c r="BL13" s="473"/>
      <c r="BM13" s="474"/>
      <c r="BN13" s="328"/>
      <c r="BO13" s="328"/>
      <c r="BP13" s="328"/>
      <c r="BQ13" s="328"/>
      <c r="BR13" s="328"/>
      <c r="BS13" s="328"/>
      <c r="BT13" s="328"/>
      <c r="BU13" s="328"/>
      <c r="BV13" s="328"/>
      <c r="BW13" s="328"/>
      <c r="BX13" s="328"/>
      <c r="BY13" s="328"/>
      <c r="BZ13" s="328"/>
      <c r="CA13" s="328"/>
      <c r="CB13" s="328"/>
      <c r="CC13" s="328"/>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3"/>
      <c r="DC13" s="294"/>
      <c r="DD13" s="294"/>
      <c r="DE13" s="294"/>
      <c r="DF13" s="294"/>
      <c r="DG13" s="294"/>
      <c r="DH13" s="294"/>
      <c r="DI13" s="294"/>
      <c r="DJ13" s="294"/>
      <c r="DK13" s="294"/>
      <c r="DL13" s="294"/>
      <c r="DM13" s="294"/>
      <c r="DN13" s="294"/>
      <c r="DO13" s="294"/>
      <c r="DP13" s="294"/>
      <c r="DQ13" s="294"/>
      <c r="DR13" s="295"/>
      <c r="DV13" s="91"/>
      <c r="DW13" s="91"/>
    </row>
    <row r="14" spans="1:143" ht="11.25" customHeight="1" x14ac:dyDescent="0.2">
      <c r="A14" s="399"/>
      <c r="B14" s="400"/>
      <c r="C14" s="400"/>
      <c r="D14" s="400"/>
      <c r="E14" s="400"/>
      <c r="F14" s="400"/>
      <c r="G14" s="400"/>
      <c r="H14" s="400"/>
      <c r="I14" s="400"/>
      <c r="J14" s="400"/>
      <c r="K14" s="400"/>
      <c r="L14" s="330" t="s">
        <v>360</v>
      </c>
      <c r="M14" s="331"/>
      <c r="N14" s="331"/>
      <c r="O14" s="331"/>
      <c r="P14" s="331"/>
      <c r="Q14" s="331"/>
      <c r="R14" s="331"/>
      <c r="S14" s="331"/>
      <c r="T14" s="331"/>
      <c r="U14" s="331"/>
      <c r="V14" s="331"/>
      <c r="W14" s="394"/>
      <c r="X14" s="395"/>
      <c r="Y14" s="395"/>
      <c r="Z14" s="395"/>
      <c r="AA14" s="396"/>
      <c r="AB14" s="487"/>
      <c r="AC14" s="485"/>
      <c r="AD14" s="485"/>
      <c r="AE14" s="485"/>
      <c r="AF14" s="485"/>
      <c r="AG14" s="485"/>
      <c r="AH14" s="485"/>
      <c r="AI14" s="488" t="s">
        <v>370</v>
      </c>
      <c r="AJ14" s="488"/>
      <c r="AK14" s="485"/>
      <c r="AL14" s="485"/>
      <c r="AM14" s="485"/>
      <c r="AN14" s="485"/>
      <c r="AO14" s="485"/>
      <c r="AP14" s="485"/>
      <c r="AQ14" s="486"/>
      <c r="AR14" s="303"/>
      <c r="AS14" s="303"/>
      <c r="AT14" s="303"/>
      <c r="AU14" s="303"/>
      <c r="AV14" s="303"/>
      <c r="AW14" s="289" t="s">
        <v>371</v>
      </c>
      <c r="AX14" s="289"/>
      <c r="AY14" s="289"/>
      <c r="AZ14" s="289"/>
      <c r="BA14" s="289"/>
      <c r="BB14" s="289"/>
      <c r="BC14" s="289"/>
      <c r="BD14" s="491"/>
      <c r="BE14" s="473"/>
      <c r="BF14" s="473"/>
      <c r="BG14" s="473"/>
      <c r="BH14" s="489" t="s">
        <v>440</v>
      </c>
      <c r="BI14" s="490"/>
      <c r="BJ14" s="473"/>
      <c r="BK14" s="473"/>
      <c r="BL14" s="473"/>
      <c r="BM14" s="474"/>
      <c r="BN14" s="328"/>
      <c r="BO14" s="328"/>
      <c r="BP14" s="328"/>
      <c r="BQ14" s="328"/>
      <c r="BR14" s="328"/>
      <c r="BS14" s="328"/>
      <c r="BT14" s="328"/>
      <c r="BU14" s="328"/>
      <c r="BV14" s="328"/>
      <c r="BW14" s="328"/>
      <c r="BX14" s="328"/>
      <c r="BY14" s="328"/>
      <c r="BZ14" s="328"/>
      <c r="CA14" s="328"/>
      <c r="CB14" s="328"/>
      <c r="CC14" s="328"/>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6"/>
      <c r="DC14" s="297"/>
      <c r="DD14" s="297"/>
      <c r="DE14" s="297"/>
      <c r="DF14" s="297"/>
      <c r="DG14" s="297"/>
      <c r="DH14" s="297"/>
      <c r="DI14" s="297"/>
      <c r="DJ14" s="297"/>
      <c r="DK14" s="297"/>
      <c r="DL14" s="297"/>
      <c r="DM14" s="297"/>
      <c r="DN14" s="297"/>
      <c r="DO14" s="297"/>
      <c r="DP14" s="297"/>
      <c r="DQ14" s="297"/>
      <c r="DR14" s="298"/>
      <c r="DV14" s="92"/>
      <c r="DW14" s="92"/>
      <c r="DX14" s="92"/>
      <c r="DY14" s="92"/>
      <c r="DZ14" s="93"/>
      <c r="EA14" s="92"/>
      <c r="EB14" s="92"/>
      <c r="EC14" s="92"/>
    </row>
    <row r="15" spans="1:143" ht="11.25" customHeight="1" x14ac:dyDescent="0.2">
      <c r="A15" s="252" t="s">
        <v>29</v>
      </c>
      <c r="B15" s="253"/>
      <c r="C15" s="253"/>
      <c r="D15" s="253"/>
      <c r="E15" s="253"/>
      <c r="F15" s="253"/>
      <c r="G15" s="253"/>
      <c r="H15" s="253"/>
      <c r="I15" s="253"/>
      <c r="J15" s="253"/>
      <c r="K15" s="253"/>
      <c r="L15" s="253"/>
      <c r="M15" s="253"/>
      <c r="N15" s="253"/>
      <c r="O15" s="253"/>
      <c r="P15" s="253"/>
      <c r="Q15" s="253"/>
      <c r="R15" s="253"/>
      <c r="S15" s="253"/>
      <c r="T15" s="253"/>
      <c r="U15" s="253"/>
      <c r="V15" s="253"/>
      <c r="W15" s="254"/>
      <c r="X15" s="183" t="s">
        <v>527</v>
      </c>
      <c r="Y15" s="460"/>
      <c r="Z15" s="460"/>
      <c r="AA15" s="460"/>
      <c r="AB15" s="460"/>
      <c r="AC15" s="460"/>
      <c r="AD15" s="460"/>
      <c r="AE15" s="460"/>
      <c r="AF15" s="460"/>
      <c r="AG15" s="461"/>
      <c r="AH15" s="444"/>
      <c r="AI15" s="445"/>
      <c r="AJ15" s="445"/>
      <c r="AK15" s="445"/>
      <c r="AL15" s="445"/>
      <c r="AM15" s="445"/>
      <c r="AN15" s="445"/>
      <c r="AO15" s="445"/>
      <c r="AP15" s="445"/>
      <c r="AQ15" s="445"/>
      <c r="AR15" s="445"/>
      <c r="AS15" s="446"/>
      <c r="AT15" s="450" t="s">
        <v>34</v>
      </c>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2"/>
      <c r="BR15" s="252" t="s">
        <v>376</v>
      </c>
      <c r="BS15" s="253"/>
      <c r="BT15" s="253"/>
      <c r="BU15" s="253"/>
      <c r="BV15" s="253"/>
      <c r="BW15" s="253"/>
      <c r="BX15" s="253"/>
      <c r="BY15" s="253"/>
      <c r="BZ15" s="253"/>
      <c r="CA15" s="253"/>
      <c r="CB15" s="253"/>
      <c r="CC15" s="253"/>
      <c r="CD15" s="253"/>
      <c r="CE15" s="253"/>
      <c r="CF15" s="253"/>
      <c r="CG15" s="253"/>
      <c r="CH15" s="253"/>
      <c r="CI15" s="253"/>
      <c r="CJ15" s="253"/>
      <c r="CK15" s="253"/>
      <c r="CL15" s="253"/>
      <c r="CM15" s="253"/>
      <c r="CN15" s="253"/>
      <c r="CO15" s="253"/>
      <c r="CP15" s="253"/>
      <c r="CQ15" s="253"/>
      <c r="CR15" s="253"/>
      <c r="CS15" s="254"/>
      <c r="CT15" s="307" t="s">
        <v>381</v>
      </c>
      <c r="CU15" s="308"/>
      <c r="CV15" s="308"/>
      <c r="CW15" s="308"/>
      <c r="CX15" s="308"/>
      <c r="CY15" s="308"/>
      <c r="CZ15" s="308"/>
      <c r="DA15" s="308"/>
      <c r="DB15" s="308"/>
      <c r="DC15" s="308"/>
      <c r="DD15" s="308"/>
      <c r="DE15" s="308"/>
      <c r="DF15" s="308"/>
      <c r="DG15" s="308"/>
      <c r="DH15" s="308"/>
      <c r="DI15" s="308"/>
      <c r="DJ15" s="308"/>
      <c r="DK15" s="308"/>
      <c r="DL15" s="308"/>
      <c r="DM15" s="308"/>
      <c r="DN15" s="308"/>
      <c r="DO15" s="308"/>
      <c r="DP15" s="308"/>
      <c r="DQ15" s="308"/>
      <c r="DR15" s="309"/>
      <c r="DV15" s="90"/>
      <c r="DW15" s="90"/>
      <c r="DX15" s="90"/>
      <c r="DY15" s="90"/>
      <c r="DZ15" s="90"/>
      <c r="EA15" s="90"/>
      <c r="EB15" s="90"/>
      <c r="EC15" s="90"/>
      <c r="ED15" s="90"/>
      <c r="EE15" s="90"/>
      <c r="EF15" s="90"/>
      <c r="EG15" s="90"/>
      <c r="EH15" s="90"/>
      <c r="EI15" s="90"/>
      <c r="EJ15" s="90"/>
      <c r="EK15" s="90"/>
      <c r="EL15" s="90"/>
      <c r="EM15" s="90"/>
    </row>
    <row r="16" spans="1:143" ht="11.25" customHeight="1" x14ac:dyDescent="0.2">
      <c r="A16" s="304" t="str">
        <f>VLOOKUP($A$11,LKPContract!A2:L7,12)</f>
        <v>Book Publication Sheet Fed</v>
      </c>
      <c r="B16" s="305"/>
      <c r="C16" s="305"/>
      <c r="D16" s="305"/>
      <c r="E16" s="305"/>
      <c r="F16" s="305"/>
      <c r="G16" s="305"/>
      <c r="H16" s="305"/>
      <c r="I16" s="305"/>
      <c r="J16" s="305"/>
      <c r="K16" s="305"/>
      <c r="L16" s="305"/>
      <c r="M16" s="305"/>
      <c r="N16" s="305"/>
      <c r="O16" s="305"/>
      <c r="P16" s="305"/>
      <c r="Q16" s="305"/>
      <c r="R16" s="305"/>
      <c r="S16" s="305"/>
      <c r="T16" s="305"/>
      <c r="U16" s="305"/>
      <c r="V16" s="305"/>
      <c r="W16" s="306"/>
      <c r="X16" s="462"/>
      <c r="Y16" s="463"/>
      <c r="Z16" s="463"/>
      <c r="AA16" s="463"/>
      <c r="AB16" s="463"/>
      <c r="AC16" s="463"/>
      <c r="AD16" s="463"/>
      <c r="AE16" s="463"/>
      <c r="AF16" s="463"/>
      <c r="AG16" s="464"/>
      <c r="AH16" s="447"/>
      <c r="AI16" s="448"/>
      <c r="AJ16" s="448"/>
      <c r="AK16" s="448"/>
      <c r="AL16" s="448"/>
      <c r="AM16" s="448"/>
      <c r="AN16" s="448"/>
      <c r="AO16" s="448"/>
      <c r="AP16" s="448"/>
      <c r="AQ16" s="448"/>
      <c r="AR16" s="448"/>
      <c r="AS16" s="449"/>
      <c r="AT16" s="252" t="s">
        <v>400</v>
      </c>
      <c r="AU16" s="253"/>
      <c r="AV16" s="253"/>
      <c r="AW16" s="253"/>
      <c r="AX16" s="253"/>
      <c r="AY16" s="253"/>
      <c r="AZ16" s="253"/>
      <c r="BA16" s="253"/>
      <c r="BB16" s="253"/>
      <c r="BC16" s="253"/>
      <c r="BD16" s="253"/>
      <c r="BE16" s="254"/>
      <c r="BF16" s="453" t="s">
        <v>35</v>
      </c>
      <c r="BG16" s="454"/>
      <c r="BH16" s="454"/>
      <c r="BI16" s="454"/>
      <c r="BJ16" s="454"/>
      <c r="BK16" s="454"/>
      <c r="BL16" s="454"/>
      <c r="BM16" s="454"/>
      <c r="BN16" s="454"/>
      <c r="BO16" s="454"/>
      <c r="BP16" s="454"/>
      <c r="BQ16" s="455"/>
      <c r="BR16" s="321"/>
      <c r="BS16" s="272"/>
      <c r="BT16" s="272"/>
      <c r="BU16" s="286" t="s">
        <v>377</v>
      </c>
      <c r="BV16" s="287"/>
      <c r="BW16" s="287"/>
      <c r="BX16" s="287"/>
      <c r="BY16" s="287"/>
      <c r="BZ16" s="287"/>
      <c r="CA16" s="287"/>
      <c r="CB16" s="287"/>
      <c r="CC16" s="287"/>
      <c r="CD16" s="287"/>
      <c r="CE16" s="272"/>
      <c r="CF16" s="272"/>
      <c r="CG16" s="272"/>
      <c r="CH16" s="286" t="s">
        <v>379</v>
      </c>
      <c r="CI16" s="287"/>
      <c r="CJ16" s="287"/>
      <c r="CK16" s="287"/>
      <c r="CL16" s="287"/>
      <c r="CM16" s="287"/>
      <c r="CN16" s="287"/>
      <c r="CO16" s="287"/>
      <c r="CP16" s="287"/>
      <c r="CQ16" s="287"/>
      <c r="CR16" s="287"/>
      <c r="CS16" s="288"/>
      <c r="CT16" s="442" t="s">
        <v>524</v>
      </c>
      <c r="CU16" s="443"/>
      <c r="CV16" s="443"/>
      <c r="CW16" s="443"/>
      <c r="CX16" s="443"/>
      <c r="CY16" s="443"/>
      <c r="CZ16" s="443"/>
      <c r="DA16" s="443"/>
      <c r="DB16" s="443"/>
      <c r="DC16" s="443"/>
      <c r="DD16" s="443"/>
      <c r="DE16" s="443"/>
      <c r="DF16" s="443"/>
      <c r="DG16" s="443"/>
      <c r="DH16" s="443"/>
      <c r="DI16" s="443"/>
      <c r="DJ16" s="443"/>
      <c r="DK16" s="443"/>
      <c r="DL16" s="443"/>
      <c r="DM16" s="443"/>
      <c r="DN16" s="443"/>
      <c r="DO16" s="443"/>
      <c r="DP16" s="440"/>
      <c r="DQ16" s="440"/>
      <c r="DR16" s="441"/>
    </row>
    <row r="17" spans="1:206" ht="11.25" customHeight="1" x14ac:dyDescent="0.2">
      <c r="A17" s="281" t="s">
        <v>433</v>
      </c>
      <c r="B17" s="282"/>
      <c r="C17" s="282"/>
      <c r="D17" s="282"/>
      <c r="E17" s="282"/>
      <c r="F17" s="282"/>
      <c r="G17" s="282"/>
      <c r="H17" s="282"/>
      <c r="I17" s="282"/>
      <c r="J17" s="282"/>
      <c r="K17" s="282"/>
      <c r="L17" s="282"/>
      <c r="M17" s="283"/>
      <c r="N17" s="472" t="s">
        <v>430</v>
      </c>
      <c r="O17" s="473"/>
      <c r="P17" s="473"/>
      <c r="Q17" s="473"/>
      <c r="R17" s="473"/>
      <c r="S17" s="473"/>
      <c r="T17" s="473"/>
      <c r="U17" s="473"/>
      <c r="V17" s="473"/>
      <c r="W17" s="474"/>
      <c r="X17" s="462"/>
      <c r="Y17" s="463"/>
      <c r="Z17" s="463"/>
      <c r="AA17" s="463"/>
      <c r="AB17" s="463"/>
      <c r="AC17" s="463"/>
      <c r="AD17" s="463"/>
      <c r="AE17" s="463"/>
      <c r="AF17" s="463"/>
      <c r="AG17" s="464"/>
      <c r="AH17" s="447"/>
      <c r="AI17" s="448"/>
      <c r="AJ17" s="448"/>
      <c r="AK17" s="448"/>
      <c r="AL17" s="448"/>
      <c r="AM17" s="448"/>
      <c r="AN17" s="448"/>
      <c r="AO17" s="448"/>
      <c r="AP17" s="448"/>
      <c r="AQ17" s="448"/>
      <c r="AR17" s="448"/>
      <c r="AS17" s="449"/>
      <c r="AT17" s="456"/>
      <c r="AU17" s="457"/>
      <c r="AV17" s="457"/>
      <c r="AW17" s="457"/>
      <c r="AX17" s="457"/>
      <c r="AY17" s="457"/>
      <c r="AZ17" s="457"/>
      <c r="BA17" s="457"/>
      <c r="BB17" s="457"/>
      <c r="BC17" s="457"/>
      <c r="BD17" s="457"/>
      <c r="BE17" s="458"/>
      <c r="BF17" s="456"/>
      <c r="BG17" s="457"/>
      <c r="BH17" s="457"/>
      <c r="BI17" s="457"/>
      <c r="BJ17" s="457"/>
      <c r="BK17" s="457"/>
      <c r="BL17" s="457"/>
      <c r="BM17" s="457"/>
      <c r="BN17" s="457"/>
      <c r="BO17" s="457"/>
      <c r="BP17" s="457"/>
      <c r="BQ17" s="458"/>
      <c r="BR17" s="321"/>
      <c r="BS17" s="272"/>
      <c r="BT17" s="272"/>
      <c r="BU17" s="286" t="s">
        <v>378</v>
      </c>
      <c r="BV17" s="287"/>
      <c r="BW17" s="287"/>
      <c r="BX17" s="287"/>
      <c r="BY17" s="287"/>
      <c r="BZ17" s="287"/>
      <c r="CA17" s="287"/>
      <c r="CB17" s="287"/>
      <c r="CC17" s="287"/>
      <c r="CD17" s="287"/>
      <c r="CE17" s="272"/>
      <c r="CF17" s="272"/>
      <c r="CG17" s="272"/>
      <c r="CH17" s="286" t="s">
        <v>380</v>
      </c>
      <c r="CI17" s="287"/>
      <c r="CJ17" s="287"/>
      <c r="CK17" s="287"/>
      <c r="CL17" s="287"/>
      <c r="CM17" s="287"/>
      <c r="CN17" s="287"/>
      <c r="CO17" s="287"/>
      <c r="CP17" s="287"/>
      <c r="CQ17" s="287"/>
      <c r="CR17" s="287"/>
      <c r="CS17" s="288"/>
      <c r="CT17" s="423" t="s">
        <v>525</v>
      </c>
      <c r="CU17" s="424"/>
      <c r="CV17" s="424"/>
      <c r="CW17" s="424"/>
      <c r="CX17" s="424"/>
      <c r="CY17" s="424"/>
      <c r="CZ17" s="424"/>
      <c r="DA17" s="424"/>
      <c r="DB17" s="424"/>
      <c r="DC17" s="424"/>
      <c r="DD17" s="424"/>
      <c r="DE17" s="424"/>
      <c r="DF17" s="424"/>
      <c r="DG17" s="424"/>
      <c r="DH17" s="424"/>
      <c r="DI17" s="424"/>
      <c r="DJ17" s="424"/>
      <c r="DK17" s="424"/>
      <c r="DL17" s="424"/>
      <c r="DM17" s="424"/>
      <c r="DN17" s="424"/>
      <c r="DO17" s="424"/>
      <c r="DP17" s="272"/>
      <c r="DQ17" s="272"/>
      <c r="DR17" s="273"/>
    </row>
    <row r="18" spans="1:206" ht="11.25" customHeight="1" x14ac:dyDescent="0.25">
      <c r="A18" s="465" t="s">
        <v>40</v>
      </c>
      <c r="B18" s="466"/>
      <c r="C18" s="466"/>
      <c r="D18" s="466"/>
      <c r="E18" s="466"/>
      <c r="F18" s="466"/>
      <c r="G18" s="466"/>
      <c r="H18" s="466"/>
      <c r="I18" s="466"/>
      <c r="J18" s="466"/>
      <c r="K18" s="466"/>
      <c r="L18" s="466"/>
      <c r="M18" s="467"/>
      <c r="N18" s="468" t="s">
        <v>4</v>
      </c>
      <c r="O18" s="469"/>
      <c r="P18" s="470"/>
      <c r="Q18" s="470"/>
      <c r="R18" s="470"/>
      <c r="S18" s="470"/>
      <c r="T18" s="470"/>
      <c r="U18" s="470"/>
      <c r="V18" s="470"/>
      <c r="W18" s="471"/>
      <c r="X18" s="462"/>
      <c r="Y18" s="463"/>
      <c r="Z18" s="463"/>
      <c r="AA18" s="463"/>
      <c r="AB18" s="463"/>
      <c r="AC18" s="463"/>
      <c r="AD18" s="463"/>
      <c r="AE18" s="463"/>
      <c r="AF18" s="463"/>
      <c r="AG18" s="464"/>
      <c r="AH18" s="447"/>
      <c r="AI18" s="448"/>
      <c r="AJ18" s="448"/>
      <c r="AK18" s="448"/>
      <c r="AL18" s="448"/>
      <c r="AM18" s="448"/>
      <c r="AN18" s="448"/>
      <c r="AO18" s="448"/>
      <c r="AP18" s="448"/>
      <c r="AQ18" s="448"/>
      <c r="AR18" s="448"/>
      <c r="AS18" s="449"/>
      <c r="AT18" s="459"/>
      <c r="AU18" s="448"/>
      <c r="AV18" s="448"/>
      <c r="AW18" s="448"/>
      <c r="AX18" s="448"/>
      <c r="AY18" s="448"/>
      <c r="AZ18" s="448"/>
      <c r="BA18" s="448"/>
      <c r="BB18" s="448"/>
      <c r="BC18" s="448"/>
      <c r="BD18" s="448"/>
      <c r="BE18" s="449"/>
      <c r="BF18" s="459"/>
      <c r="BG18" s="448"/>
      <c r="BH18" s="448"/>
      <c r="BI18" s="448"/>
      <c r="BJ18" s="448"/>
      <c r="BK18" s="448"/>
      <c r="BL18" s="448"/>
      <c r="BM18" s="448"/>
      <c r="BN18" s="448"/>
      <c r="BO18" s="448"/>
      <c r="BP18" s="448"/>
      <c r="BQ18" s="449"/>
      <c r="BR18" s="284"/>
      <c r="BS18" s="285"/>
      <c r="BT18" s="285"/>
      <c r="BU18" s="300" t="s">
        <v>364</v>
      </c>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2"/>
      <c r="CT18" s="425" t="s">
        <v>526</v>
      </c>
      <c r="CU18" s="426"/>
      <c r="CV18" s="426"/>
      <c r="CW18" s="426"/>
      <c r="CX18" s="426"/>
      <c r="CY18" s="426"/>
      <c r="CZ18" s="426"/>
      <c r="DA18" s="426"/>
      <c r="DB18" s="426"/>
      <c r="DC18" s="426"/>
      <c r="DD18" s="426"/>
      <c r="DE18" s="426"/>
      <c r="DF18" s="426"/>
      <c r="DG18" s="426"/>
      <c r="DH18" s="426"/>
      <c r="DI18" s="426"/>
      <c r="DJ18" s="426"/>
      <c r="DK18" s="426"/>
      <c r="DL18" s="426"/>
      <c r="DM18" s="426"/>
      <c r="DN18" s="426"/>
      <c r="DO18" s="426"/>
      <c r="DP18" s="285"/>
      <c r="DQ18" s="285"/>
      <c r="DR18" s="310"/>
      <c r="DS18" s="13"/>
      <c r="DT18" s="94"/>
      <c r="FY18" s="95"/>
      <c r="FZ18" s="95"/>
      <c r="GA18" s="95"/>
      <c r="GB18" s="95"/>
    </row>
    <row r="19" spans="1:206" ht="11.25" customHeight="1" x14ac:dyDescent="0.2">
      <c r="A19" s="478" t="s">
        <v>539</v>
      </c>
      <c r="B19" s="479"/>
      <c r="C19" s="479"/>
      <c r="D19" s="479"/>
      <c r="E19" s="479"/>
      <c r="F19" s="479"/>
      <c r="G19" s="479"/>
      <c r="H19" s="479"/>
      <c r="I19" s="479"/>
      <c r="J19" s="479"/>
      <c r="K19" s="479"/>
      <c r="L19" s="479"/>
      <c r="M19" s="479"/>
      <c r="N19" s="479"/>
      <c r="O19" s="479"/>
      <c r="P19" s="514" t="s">
        <v>540</v>
      </c>
      <c r="Q19" s="515"/>
      <c r="R19" s="515"/>
      <c r="S19" s="515"/>
      <c r="T19" s="515"/>
      <c r="U19" s="515"/>
      <c r="V19" s="515"/>
      <c r="W19" s="516"/>
      <c r="X19" s="498" t="s">
        <v>542</v>
      </c>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80" t="s">
        <v>531</v>
      </c>
      <c r="DC19" s="480"/>
      <c r="DD19" s="480"/>
      <c r="DE19" s="480"/>
      <c r="DF19" s="480"/>
      <c r="DG19" s="480"/>
      <c r="DH19" s="480"/>
      <c r="DI19" s="480"/>
      <c r="DJ19" s="480"/>
      <c r="DK19" s="480"/>
      <c r="DL19" s="480"/>
      <c r="DM19" s="480"/>
      <c r="DN19" s="480"/>
      <c r="DO19" s="480"/>
      <c r="DP19" s="480"/>
      <c r="DQ19" s="480"/>
      <c r="DR19" s="481"/>
    </row>
    <row r="20" spans="1:206" ht="11.25" customHeight="1" x14ac:dyDescent="0.25">
      <c r="A20" s="439" t="s">
        <v>454</v>
      </c>
      <c r="B20" s="439"/>
      <c r="C20" s="439"/>
      <c r="D20" s="439"/>
      <c r="E20" s="439"/>
      <c r="F20" s="439"/>
      <c r="G20" s="439"/>
      <c r="H20" s="439"/>
      <c r="I20" s="439"/>
      <c r="J20" s="439"/>
      <c r="K20" s="299"/>
      <c r="L20" s="299"/>
      <c r="M20" s="299"/>
      <c r="N20" s="299"/>
      <c r="O20" s="215"/>
      <c r="P20" s="482" t="s">
        <v>50</v>
      </c>
      <c r="Q20" s="483"/>
      <c r="R20" s="483"/>
      <c r="S20" s="483"/>
      <c r="T20" s="482" t="s">
        <v>543</v>
      </c>
      <c r="U20" s="483"/>
      <c r="V20" s="483"/>
      <c r="W20" s="484"/>
      <c r="X20" s="517" t="s">
        <v>541</v>
      </c>
      <c r="Y20" s="518"/>
      <c r="Z20" s="518"/>
      <c r="AA20" s="518"/>
      <c r="AB20" s="518"/>
      <c r="AC20" s="518"/>
      <c r="AD20" s="518"/>
      <c r="AE20" s="518"/>
      <c r="AF20" s="518"/>
      <c r="AG20" s="519"/>
      <c r="AH20" s="498" t="s">
        <v>544</v>
      </c>
      <c r="AI20" s="499"/>
      <c r="AJ20" s="499"/>
      <c r="AK20" s="499"/>
      <c r="AL20" s="499"/>
      <c r="AM20" s="499"/>
      <c r="AN20" s="499"/>
      <c r="AO20" s="499"/>
      <c r="AP20" s="499"/>
      <c r="AQ20" s="499"/>
      <c r="AR20" s="499"/>
      <c r="AS20" s="500"/>
      <c r="AT20" s="522" t="s">
        <v>545</v>
      </c>
      <c r="AU20" s="523"/>
      <c r="AV20" s="523"/>
      <c r="AW20" s="523"/>
      <c r="AX20" s="523"/>
      <c r="AY20" s="523"/>
      <c r="AZ20" s="523"/>
      <c r="BA20" s="523" t="s">
        <v>546</v>
      </c>
      <c r="BB20" s="523"/>
      <c r="BC20" s="523"/>
      <c r="BD20" s="523"/>
      <c r="BE20" s="523"/>
      <c r="BF20" s="523"/>
      <c r="BG20" s="524"/>
      <c r="BH20" s="498" t="s">
        <v>329</v>
      </c>
      <c r="BI20" s="499"/>
      <c r="BJ20" s="499"/>
      <c r="BK20" s="500"/>
      <c r="BL20" s="498" t="s">
        <v>547</v>
      </c>
      <c r="BM20" s="499"/>
      <c r="BN20" s="499"/>
      <c r="BO20" s="499"/>
      <c r="BP20" s="499"/>
      <c r="BQ20" s="499"/>
      <c r="BR20" s="499"/>
      <c r="BS20" s="499"/>
      <c r="BT20" s="499"/>
      <c r="BU20" s="499"/>
      <c r="BV20" s="499"/>
      <c r="BW20" s="499"/>
      <c r="BX20" s="499"/>
      <c r="BY20" s="499"/>
      <c r="BZ20" s="499"/>
      <c r="CA20" s="499"/>
      <c r="CB20" s="499"/>
      <c r="CC20" s="499"/>
      <c r="CD20" s="499"/>
      <c r="CE20" s="499"/>
      <c r="CF20" s="499"/>
      <c r="CG20" s="499"/>
      <c r="CH20" s="500"/>
      <c r="CI20" s="482" t="s">
        <v>530</v>
      </c>
      <c r="CJ20" s="483"/>
      <c r="CK20" s="483"/>
      <c r="CL20" s="483"/>
      <c r="CM20" s="483"/>
      <c r="CN20" s="484"/>
      <c r="CO20" s="482" t="s">
        <v>457</v>
      </c>
      <c r="CP20" s="483"/>
      <c r="CQ20" s="483"/>
      <c r="CR20" s="483"/>
      <c r="CS20" s="483"/>
      <c r="CT20" s="484"/>
      <c r="CU20" s="482" t="s">
        <v>532</v>
      </c>
      <c r="CV20" s="483"/>
      <c r="CW20" s="483"/>
      <c r="CX20" s="483"/>
      <c r="CY20" s="483"/>
      <c r="CZ20" s="484"/>
      <c r="DA20" s="482" t="s">
        <v>528</v>
      </c>
      <c r="DB20" s="483"/>
      <c r="DC20" s="483"/>
      <c r="DD20" s="483"/>
      <c r="DE20" s="483"/>
      <c r="DF20" s="483"/>
      <c r="DG20" s="483"/>
      <c r="DH20" s="484"/>
      <c r="DI20" s="482" t="s">
        <v>529</v>
      </c>
      <c r="DJ20" s="483"/>
      <c r="DK20" s="483"/>
      <c r="DL20" s="483"/>
      <c r="DM20" s="483"/>
      <c r="DN20" s="483"/>
      <c r="DO20" s="483"/>
      <c r="DP20" s="483"/>
      <c r="DQ20" s="483"/>
      <c r="DR20" s="484"/>
      <c r="DS20" s="89"/>
      <c r="FR20" s="90"/>
      <c r="FS20" s="90"/>
      <c r="FT20" s="90"/>
      <c r="FU20" s="90"/>
      <c r="FV20" s="90"/>
      <c r="FW20" s="90"/>
      <c r="FX20" s="90"/>
      <c r="FY20" s="90"/>
      <c r="FZ20" s="90"/>
    </row>
    <row r="21" spans="1:206" ht="11.25" customHeight="1" x14ac:dyDescent="0.2">
      <c r="A21" s="439"/>
      <c r="B21" s="439"/>
      <c r="C21" s="439"/>
      <c r="D21" s="439"/>
      <c r="E21" s="439"/>
      <c r="F21" s="439"/>
      <c r="G21" s="439"/>
      <c r="H21" s="439"/>
      <c r="I21" s="439"/>
      <c r="J21" s="439"/>
      <c r="K21" s="299"/>
      <c r="L21" s="299"/>
      <c r="M21" s="299"/>
      <c r="N21" s="299"/>
      <c r="O21" s="215"/>
      <c r="P21" s="511">
        <f>PaperCalculator!K16</f>
        <v>0</v>
      </c>
      <c r="Q21" s="512"/>
      <c r="R21" s="512"/>
      <c r="S21" s="512"/>
      <c r="T21" s="511">
        <f>PaperCalculator!Q16</f>
        <v>0</v>
      </c>
      <c r="U21" s="512"/>
      <c r="V21" s="512"/>
      <c r="W21" s="513"/>
      <c r="X21" s="475" t="s">
        <v>372</v>
      </c>
      <c r="Y21" s="476"/>
      <c r="Z21" s="476"/>
      <c r="AA21" s="476"/>
      <c r="AB21" s="476"/>
      <c r="AC21" s="476"/>
      <c r="AD21" s="477"/>
      <c r="AE21" s="492">
        <f>PaperCalculator!A16</f>
        <v>0</v>
      </c>
      <c r="AF21" s="493"/>
      <c r="AG21" s="494"/>
      <c r="AH21" s="495">
        <f>PaperCalculator!W16</f>
        <v>0</v>
      </c>
      <c r="AI21" s="496"/>
      <c r="AJ21" s="496"/>
      <c r="AK21" s="496"/>
      <c r="AL21" s="496"/>
      <c r="AM21" s="496"/>
      <c r="AN21" s="496"/>
      <c r="AO21" s="496"/>
      <c r="AP21" s="496"/>
      <c r="AQ21" s="496"/>
      <c r="AR21" s="496"/>
      <c r="AS21" s="497"/>
      <c r="AT21" s="520">
        <f>PaperCalculator!AI16</f>
        <v>0</v>
      </c>
      <c r="AU21" s="502"/>
      <c r="AV21" s="502"/>
      <c r="AW21" s="502"/>
      <c r="AX21" s="502"/>
      <c r="AY21" s="502"/>
      <c r="AZ21" s="502" t="s">
        <v>370</v>
      </c>
      <c r="BA21" s="502"/>
      <c r="BB21" s="521">
        <f>PaperCalculator!AQ16</f>
        <v>0</v>
      </c>
      <c r="BC21" s="502"/>
      <c r="BD21" s="502"/>
      <c r="BE21" s="502"/>
      <c r="BF21" s="502"/>
      <c r="BG21" s="503"/>
      <c r="BH21" s="501">
        <f>PaperCalculator!AW16</f>
        <v>0</v>
      </c>
      <c r="BI21" s="502"/>
      <c r="BJ21" s="502"/>
      <c r="BK21" s="503"/>
      <c r="BL21" s="504">
        <f>PaperCalculator!BL16</f>
        <v>0</v>
      </c>
      <c r="BM21" s="505"/>
      <c r="BN21" s="505"/>
      <c r="BO21" s="505"/>
      <c r="BP21" s="505"/>
      <c r="BQ21" s="505"/>
      <c r="BR21" s="505"/>
      <c r="BS21" s="505"/>
      <c r="BT21" s="505"/>
      <c r="BU21" s="505"/>
      <c r="BV21" s="505"/>
      <c r="BW21" s="505"/>
      <c r="BX21" s="505"/>
      <c r="BY21" s="505"/>
      <c r="BZ21" s="505"/>
      <c r="CA21" s="505"/>
      <c r="CB21" s="505"/>
      <c r="CC21" s="505"/>
      <c r="CD21" s="505"/>
      <c r="CE21" s="505"/>
      <c r="CF21" s="505"/>
      <c r="CG21" s="505"/>
      <c r="CH21" s="506"/>
      <c r="CI21" s="508">
        <f>PaperCalculator!A18</f>
        <v>0</v>
      </c>
      <c r="CJ21" s="509"/>
      <c r="CK21" s="509"/>
      <c r="CL21" s="509"/>
      <c r="CM21" s="509"/>
      <c r="CN21" s="510"/>
      <c r="CO21" s="508">
        <f>PaperCalculator!K18</f>
        <v>0</v>
      </c>
      <c r="CP21" s="509"/>
      <c r="CQ21" s="509"/>
      <c r="CR21" s="509"/>
      <c r="CS21" s="509"/>
      <c r="CT21" s="510"/>
      <c r="CU21" s="508">
        <f>PaperCalculator!A20</f>
        <v>0</v>
      </c>
      <c r="CV21" s="509"/>
      <c r="CW21" s="509"/>
      <c r="CX21" s="509"/>
      <c r="CY21" s="509"/>
      <c r="CZ21" s="510"/>
      <c r="DA21" s="525">
        <f>PaperCalculator!N20</f>
        <v>0</v>
      </c>
      <c r="DB21" s="526"/>
      <c r="DC21" s="526"/>
      <c r="DD21" s="526"/>
      <c r="DE21" s="526"/>
      <c r="DF21" s="526"/>
      <c r="DG21" s="526"/>
      <c r="DH21" s="527"/>
      <c r="DI21" s="528">
        <f>PaperCalculator!W20</f>
        <v>0</v>
      </c>
      <c r="DJ21" s="529"/>
      <c r="DK21" s="529"/>
      <c r="DL21" s="529"/>
      <c r="DM21" s="529"/>
      <c r="DN21" s="529"/>
      <c r="DO21" s="529"/>
      <c r="DP21" s="529"/>
      <c r="DQ21" s="529"/>
      <c r="DR21" s="530"/>
      <c r="DS21" s="89"/>
      <c r="FY21" s="90"/>
      <c r="FZ21" s="90"/>
    </row>
    <row r="22" spans="1:206" ht="11.25" customHeight="1" x14ac:dyDescent="0.2">
      <c r="A22" s="439" t="s">
        <v>453</v>
      </c>
      <c r="B22" s="439"/>
      <c r="C22" s="439"/>
      <c r="D22" s="439"/>
      <c r="E22" s="439"/>
      <c r="F22" s="439"/>
      <c r="G22" s="439"/>
      <c r="H22" s="439"/>
      <c r="I22" s="439"/>
      <c r="J22" s="439"/>
      <c r="K22" s="299"/>
      <c r="L22" s="299"/>
      <c r="M22" s="299"/>
      <c r="N22" s="299"/>
      <c r="O22" s="215"/>
      <c r="P22" s="511">
        <f>PaperCalculator!K25</f>
        <v>0</v>
      </c>
      <c r="Q22" s="512"/>
      <c r="R22" s="512"/>
      <c r="S22" s="512"/>
      <c r="T22" s="511">
        <f>PaperCalculator!Q25</f>
        <v>0</v>
      </c>
      <c r="U22" s="512"/>
      <c r="V22" s="512"/>
      <c r="W22" s="513"/>
      <c r="X22" s="475" t="s">
        <v>371</v>
      </c>
      <c r="Y22" s="476"/>
      <c r="Z22" s="476"/>
      <c r="AA22" s="476"/>
      <c r="AB22" s="476"/>
      <c r="AC22" s="476"/>
      <c r="AD22" s="477"/>
      <c r="AE22" s="492">
        <f>PaperCalculator!A25</f>
        <v>0</v>
      </c>
      <c r="AF22" s="493"/>
      <c r="AG22" s="494"/>
      <c r="AH22" s="495">
        <f>PaperCalculator!W25</f>
        <v>0</v>
      </c>
      <c r="AI22" s="496"/>
      <c r="AJ22" s="496"/>
      <c r="AK22" s="496"/>
      <c r="AL22" s="496"/>
      <c r="AM22" s="496"/>
      <c r="AN22" s="496"/>
      <c r="AO22" s="496"/>
      <c r="AP22" s="496"/>
      <c r="AQ22" s="496"/>
      <c r="AR22" s="496"/>
      <c r="AS22" s="497"/>
      <c r="AT22" s="520">
        <f>PaperCalculator!AI25</f>
        <v>0</v>
      </c>
      <c r="AU22" s="502"/>
      <c r="AV22" s="502"/>
      <c r="AW22" s="502"/>
      <c r="AX22" s="502"/>
      <c r="AY22" s="502"/>
      <c r="AZ22" s="502" t="s">
        <v>370</v>
      </c>
      <c r="BA22" s="502"/>
      <c r="BB22" s="521">
        <f>PaperCalculator!AQ25</f>
        <v>0</v>
      </c>
      <c r="BC22" s="502"/>
      <c r="BD22" s="502"/>
      <c r="BE22" s="502"/>
      <c r="BF22" s="502"/>
      <c r="BG22" s="503"/>
      <c r="BH22" s="501">
        <f>PaperCalculator!AW25</f>
        <v>0</v>
      </c>
      <c r="BI22" s="502"/>
      <c r="BJ22" s="502"/>
      <c r="BK22" s="503"/>
      <c r="BL22" s="504">
        <f>PaperCalculator!BL25</f>
        <v>0</v>
      </c>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06"/>
      <c r="CI22" s="508">
        <f>PaperCalculator!A27</f>
        <v>0</v>
      </c>
      <c r="CJ22" s="509"/>
      <c r="CK22" s="509"/>
      <c r="CL22" s="509"/>
      <c r="CM22" s="509"/>
      <c r="CN22" s="510"/>
      <c r="CO22" s="508">
        <f>PaperCalculator!K27</f>
        <v>0</v>
      </c>
      <c r="CP22" s="509"/>
      <c r="CQ22" s="509"/>
      <c r="CR22" s="509"/>
      <c r="CS22" s="509"/>
      <c r="CT22" s="510"/>
      <c r="CU22" s="508">
        <f>PaperCalculator!A29</f>
        <v>0</v>
      </c>
      <c r="CV22" s="509"/>
      <c r="CW22" s="509"/>
      <c r="CX22" s="509"/>
      <c r="CY22" s="509"/>
      <c r="CZ22" s="510"/>
      <c r="DA22" s="525">
        <f>PaperCalculator!N29</f>
        <v>0</v>
      </c>
      <c r="DB22" s="526"/>
      <c r="DC22" s="526"/>
      <c r="DD22" s="526"/>
      <c r="DE22" s="526"/>
      <c r="DF22" s="526"/>
      <c r="DG22" s="526"/>
      <c r="DH22" s="527"/>
      <c r="DI22" s="528">
        <f>PaperCalculator!W29</f>
        <v>0</v>
      </c>
      <c r="DJ22" s="529"/>
      <c r="DK22" s="529"/>
      <c r="DL22" s="529"/>
      <c r="DM22" s="529"/>
      <c r="DN22" s="529"/>
      <c r="DO22" s="529"/>
      <c r="DP22" s="529"/>
      <c r="DQ22" s="529"/>
      <c r="DR22" s="530"/>
      <c r="DS22" s="89"/>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row>
    <row r="23" spans="1:206" ht="11.25" customHeight="1" x14ac:dyDescent="0.2">
      <c r="A23" s="439"/>
      <c r="B23" s="439"/>
      <c r="C23" s="439"/>
      <c r="D23" s="439"/>
      <c r="E23" s="439"/>
      <c r="F23" s="439"/>
      <c r="G23" s="439"/>
      <c r="H23" s="439"/>
      <c r="I23" s="439"/>
      <c r="J23" s="439"/>
      <c r="K23" s="299"/>
      <c r="L23" s="299"/>
      <c r="M23" s="299"/>
      <c r="N23" s="299"/>
      <c r="O23" s="215"/>
      <c r="P23" s="511">
        <f>PaperCalculator!K34</f>
        <v>0</v>
      </c>
      <c r="Q23" s="512"/>
      <c r="R23" s="512"/>
      <c r="S23" s="512"/>
      <c r="T23" s="511">
        <f>PaperCalculator!Q34</f>
        <v>0</v>
      </c>
      <c r="U23" s="512"/>
      <c r="V23" s="512"/>
      <c r="W23" s="513"/>
      <c r="X23" s="475" t="s">
        <v>533</v>
      </c>
      <c r="Y23" s="476"/>
      <c r="Z23" s="476"/>
      <c r="AA23" s="476"/>
      <c r="AB23" s="476"/>
      <c r="AC23" s="476"/>
      <c r="AD23" s="477"/>
      <c r="AE23" s="492">
        <f>PaperCalculator!A34</f>
        <v>0</v>
      </c>
      <c r="AF23" s="493"/>
      <c r="AG23" s="494"/>
      <c r="AH23" s="495">
        <f>PaperCalculator!W34</f>
        <v>0</v>
      </c>
      <c r="AI23" s="496"/>
      <c r="AJ23" s="496"/>
      <c r="AK23" s="496"/>
      <c r="AL23" s="496"/>
      <c r="AM23" s="496"/>
      <c r="AN23" s="496"/>
      <c r="AO23" s="496"/>
      <c r="AP23" s="496"/>
      <c r="AQ23" s="496"/>
      <c r="AR23" s="496"/>
      <c r="AS23" s="497"/>
      <c r="AT23" s="520">
        <f>PaperCalculator!AI34</f>
        <v>0</v>
      </c>
      <c r="AU23" s="502"/>
      <c r="AV23" s="502"/>
      <c r="AW23" s="502"/>
      <c r="AX23" s="502"/>
      <c r="AY23" s="502"/>
      <c r="AZ23" s="502" t="s">
        <v>370</v>
      </c>
      <c r="BA23" s="502"/>
      <c r="BB23" s="521">
        <f>PaperCalculator!AQ34</f>
        <v>0</v>
      </c>
      <c r="BC23" s="502"/>
      <c r="BD23" s="502"/>
      <c r="BE23" s="502"/>
      <c r="BF23" s="502"/>
      <c r="BG23" s="503"/>
      <c r="BH23" s="501">
        <f>PaperCalculator!AW34</f>
        <v>0</v>
      </c>
      <c r="BI23" s="502"/>
      <c r="BJ23" s="502"/>
      <c r="BK23" s="503"/>
      <c r="BL23" s="504">
        <f>PaperCalculator!BL34</f>
        <v>0</v>
      </c>
      <c r="BM23" s="505"/>
      <c r="BN23" s="505"/>
      <c r="BO23" s="505"/>
      <c r="BP23" s="505"/>
      <c r="BQ23" s="505"/>
      <c r="BR23" s="505"/>
      <c r="BS23" s="505"/>
      <c r="BT23" s="505"/>
      <c r="BU23" s="505"/>
      <c r="BV23" s="505"/>
      <c r="BW23" s="505"/>
      <c r="BX23" s="505"/>
      <c r="BY23" s="505"/>
      <c r="BZ23" s="505"/>
      <c r="CA23" s="505"/>
      <c r="CB23" s="505"/>
      <c r="CC23" s="505"/>
      <c r="CD23" s="505"/>
      <c r="CE23" s="505"/>
      <c r="CF23" s="505"/>
      <c r="CG23" s="505"/>
      <c r="CH23" s="506"/>
      <c r="CI23" s="508">
        <f>PaperCalculator!A36</f>
        <v>0</v>
      </c>
      <c r="CJ23" s="509"/>
      <c r="CK23" s="509"/>
      <c r="CL23" s="509"/>
      <c r="CM23" s="509"/>
      <c r="CN23" s="510"/>
      <c r="CO23" s="508">
        <f>PaperCalculator!K36</f>
        <v>0</v>
      </c>
      <c r="CP23" s="509"/>
      <c r="CQ23" s="509"/>
      <c r="CR23" s="509"/>
      <c r="CS23" s="509"/>
      <c r="CT23" s="510"/>
      <c r="CU23" s="508">
        <f>PaperCalculator!U36</f>
        <v>0</v>
      </c>
      <c r="CV23" s="509"/>
      <c r="CW23" s="509"/>
      <c r="CX23" s="509"/>
      <c r="CY23" s="509"/>
      <c r="CZ23" s="510"/>
      <c r="DA23" s="525">
        <f>PaperCalculator!AH36</f>
        <v>0</v>
      </c>
      <c r="DB23" s="526"/>
      <c r="DC23" s="526"/>
      <c r="DD23" s="526"/>
      <c r="DE23" s="526"/>
      <c r="DF23" s="526"/>
      <c r="DG23" s="526"/>
      <c r="DH23" s="527"/>
      <c r="DI23" s="528">
        <f>PaperCalculator!AQ36</f>
        <v>0</v>
      </c>
      <c r="DJ23" s="529"/>
      <c r="DK23" s="529"/>
      <c r="DL23" s="529"/>
      <c r="DM23" s="529"/>
      <c r="DN23" s="529"/>
      <c r="DO23" s="529"/>
      <c r="DP23" s="529"/>
      <c r="DQ23" s="529"/>
      <c r="DR23" s="530"/>
      <c r="DS23" s="89"/>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row>
    <row r="24" spans="1:206" ht="11.25" customHeight="1" x14ac:dyDescent="0.2">
      <c r="A24" s="231" t="s">
        <v>605</v>
      </c>
      <c r="B24" s="232"/>
      <c r="C24" s="232"/>
      <c r="D24" s="232"/>
      <c r="E24" s="232"/>
      <c r="F24" s="232" t="s">
        <v>606</v>
      </c>
      <c r="G24" s="232"/>
      <c r="H24" s="232"/>
      <c r="I24" s="232"/>
      <c r="J24" s="232"/>
      <c r="K24" s="232"/>
      <c r="L24" s="233">
        <f>PaperCalculator!AU20</f>
        <v>0</v>
      </c>
      <c r="M24" s="234"/>
      <c r="N24" s="234"/>
      <c r="O24" s="234"/>
      <c r="P24" s="235"/>
      <c r="Q24" s="83"/>
      <c r="R24" s="232" t="s">
        <v>607</v>
      </c>
      <c r="S24" s="232"/>
      <c r="T24" s="232"/>
      <c r="U24" s="232"/>
      <c r="V24" s="232"/>
      <c r="W24" s="236">
        <f>PaperCalculator!AU29</f>
        <v>0</v>
      </c>
      <c r="X24" s="237"/>
      <c r="Y24" s="237"/>
      <c r="Z24" s="237"/>
      <c r="AA24" s="238"/>
      <c r="AB24" s="190"/>
      <c r="AC24" s="191"/>
      <c r="AD24" s="191"/>
      <c r="AE24" s="191"/>
      <c r="AF24" s="192"/>
      <c r="AG24" s="241" t="s">
        <v>33</v>
      </c>
      <c r="AH24" s="242"/>
      <c r="AI24" s="242"/>
      <c r="AJ24" s="242"/>
      <c r="AK24" s="242"/>
      <c r="AL24" s="242"/>
      <c r="AM24" s="242"/>
      <c r="AN24" s="242"/>
      <c r="AO24" s="242"/>
      <c r="AP24" s="242"/>
      <c r="AQ24" s="242"/>
      <c r="AR24" s="242"/>
      <c r="AS24" s="242"/>
      <c r="AT24" s="242"/>
      <c r="AU24" s="242"/>
      <c r="AV24" s="242"/>
      <c r="AW24" s="242"/>
      <c r="AX24" s="242"/>
      <c r="AY24" s="242"/>
      <c r="AZ24" s="242"/>
      <c r="BA24" s="242"/>
      <c r="BB24" s="113" t="s">
        <v>31</v>
      </c>
      <c r="BC24" s="114"/>
      <c r="BD24" s="114"/>
      <c r="BE24" s="114"/>
      <c r="BF24" s="114"/>
      <c r="BG24" s="114"/>
      <c r="BH24" s="113" t="s">
        <v>362</v>
      </c>
      <c r="BI24" s="114"/>
      <c r="BJ24" s="114"/>
      <c r="BK24" s="114"/>
      <c r="BL24" s="114"/>
      <c r="BM24" s="114"/>
      <c r="BN24" s="114"/>
      <c r="BO24" s="146"/>
      <c r="BP24" s="113" t="s">
        <v>32</v>
      </c>
      <c r="BQ24" s="114"/>
      <c r="BR24" s="114"/>
      <c r="BS24" s="114"/>
      <c r="BT24" s="114"/>
      <c r="BU24" s="114"/>
      <c r="BV24" s="114"/>
      <c r="BW24" s="114"/>
      <c r="BX24" s="114"/>
      <c r="BY24" s="133"/>
      <c r="BZ24" s="507" t="s">
        <v>33</v>
      </c>
      <c r="CA24" s="282"/>
      <c r="CB24" s="282"/>
      <c r="CC24" s="282"/>
      <c r="CD24" s="282"/>
      <c r="CE24" s="282"/>
      <c r="CF24" s="282"/>
      <c r="CG24" s="282"/>
      <c r="CH24" s="282"/>
      <c r="CI24" s="282"/>
      <c r="CJ24" s="282"/>
      <c r="CK24" s="282"/>
      <c r="CL24" s="282"/>
      <c r="CM24" s="282"/>
      <c r="CN24" s="282"/>
      <c r="CO24" s="282"/>
      <c r="CP24" s="282"/>
      <c r="CQ24" s="282"/>
      <c r="CR24" s="282"/>
      <c r="CS24" s="282"/>
      <c r="CT24" s="283"/>
      <c r="CU24" s="113" t="s">
        <v>31</v>
      </c>
      <c r="CV24" s="114"/>
      <c r="CW24" s="114"/>
      <c r="CX24" s="114"/>
      <c r="CY24" s="114"/>
      <c r="CZ24" s="146"/>
      <c r="DA24" s="113" t="s">
        <v>362</v>
      </c>
      <c r="DB24" s="114"/>
      <c r="DC24" s="114"/>
      <c r="DD24" s="114"/>
      <c r="DE24" s="114"/>
      <c r="DF24" s="114"/>
      <c r="DG24" s="114"/>
      <c r="DH24" s="146"/>
      <c r="DI24" s="113" t="s">
        <v>32</v>
      </c>
      <c r="DJ24" s="114"/>
      <c r="DK24" s="114"/>
      <c r="DL24" s="114"/>
      <c r="DM24" s="114"/>
      <c r="DN24" s="114"/>
      <c r="DO24" s="114"/>
      <c r="DP24" s="114"/>
      <c r="DQ24" s="114"/>
      <c r="DR24" s="115"/>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GG24" s="90"/>
      <c r="GH24" s="90"/>
      <c r="GI24" s="90"/>
      <c r="GJ24" s="90"/>
      <c r="GK24" s="90"/>
      <c r="GL24" s="90"/>
      <c r="GM24" s="90"/>
      <c r="GN24" s="90"/>
      <c r="GO24" s="90"/>
      <c r="GP24" s="90"/>
      <c r="GQ24" s="90"/>
      <c r="GR24" s="90"/>
      <c r="GS24" s="90"/>
      <c r="GT24" s="90"/>
      <c r="GU24" s="90"/>
      <c r="GV24" s="90"/>
      <c r="GW24" s="90"/>
      <c r="GX24" s="90"/>
    </row>
    <row r="25" spans="1:206" ht="11.25" customHeight="1" x14ac:dyDescent="0.2">
      <c r="A25" s="197" t="s">
        <v>608</v>
      </c>
      <c r="B25" s="198"/>
      <c r="C25" s="198"/>
      <c r="D25" s="198"/>
      <c r="E25" s="198"/>
      <c r="F25" s="198"/>
      <c r="G25" s="198"/>
      <c r="H25" s="198"/>
      <c r="I25" s="198"/>
      <c r="J25" s="198"/>
      <c r="K25" s="198"/>
      <c r="L25" s="198"/>
      <c r="M25" s="198"/>
      <c r="N25" s="198"/>
      <c r="O25" s="198"/>
      <c r="P25" s="198"/>
      <c r="Q25" s="84"/>
      <c r="R25" s="198" t="s">
        <v>613</v>
      </c>
      <c r="S25" s="198"/>
      <c r="T25" s="198"/>
      <c r="U25" s="198"/>
      <c r="V25" s="198"/>
      <c r="W25" s="198"/>
      <c r="X25" s="198"/>
      <c r="Y25" s="198"/>
      <c r="Z25" s="198"/>
      <c r="AA25" s="198"/>
      <c r="AB25" s="198"/>
      <c r="AC25" s="198"/>
      <c r="AD25" s="198"/>
      <c r="AE25" s="198"/>
      <c r="AF25" s="224"/>
      <c r="AG25" s="239" t="s">
        <v>450</v>
      </c>
      <c r="AH25" s="240"/>
      <c r="AI25" s="240"/>
      <c r="AJ25" s="240"/>
      <c r="AK25" s="240"/>
      <c r="AL25" s="240"/>
      <c r="AM25" s="240"/>
      <c r="AN25" s="240"/>
      <c r="AO25" s="240"/>
      <c r="AP25" s="240"/>
      <c r="AQ25" s="240"/>
      <c r="AR25" s="240"/>
      <c r="AS25" s="240"/>
      <c r="AT25" s="240"/>
      <c r="AU25" s="240"/>
      <c r="AV25" s="240"/>
      <c r="AW25" s="240"/>
      <c r="AX25" s="240"/>
      <c r="AY25" s="240"/>
      <c r="AZ25" s="240"/>
      <c r="BA25" s="240"/>
      <c r="BB25" s="150"/>
      <c r="BC25" s="151"/>
      <c r="BD25" s="151"/>
      <c r="BE25" s="151"/>
      <c r="BF25" s="151"/>
      <c r="BG25" s="151"/>
      <c r="BH25" s="147">
        <v>70</v>
      </c>
      <c r="BI25" s="148"/>
      <c r="BJ25" s="148"/>
      <c r="BK25" s="148"/>
      <c r="BL25" s="148"/>
      <c r="BM25" s="148"/>
      <c r="BN25" s="148"/>
      <c r="BO25" s="149"/>
      <c r="BP25" s="116">
        <f>($BB$25*0.25)*$BH$25</f>
        <v>0</v>
      </c>
      <c r="BQ25" s="117"/>
      <c r="BR25" s="117"/>
      <c r="BS25" s="117"/>
      <c r="BT25" s="117"/>
      <c r="BU25" s="117"/>
      <c r="BV25" s="117"/>
      <c r="BW25" s="117"/>
      <c r="BX25" s="117"/>
      <c r="BY25" s="118"/>
      <c r="BZ25" s="152" t="s">
        <v>451</v>
      </c>
      <c r="CA25" s="153"/>
      <c r="CB25" s="153"/>
      <c r="CC25" s="153"/>
      <c r="CD25" s="153"/>
      <c r="CE25" s="153"/>
      <c r="CF25" s="153"/>
      <c r="CG25" s="153"/>
      <c r="CH25" s="153"/>
      <c r="CI25" s="153"/>
      <c r="CJ25" s="153"/>
      <c r="CK25" s="153"/>
      <c r="CL25" s="153"/>
      <c r="CM25" s="153"/>
      <c r="CN25" s="153"/>
      <c r="CO25" s="153"/>
      <c r="CP25" s="153"/>
      <c r="CQ25" s="153"/>
      <c r="CR25" s="153"/>
      <c r="CS25" s="153"/>
      <c r="CT25" s="154"/>
      <c r="CU25" s="150"/>
      <c r="CV25" s="151"/>
      <c r="CW25" s="151"/>
      <c r="CX25" s="151"/>
      <c r="CY25" s="151"/>
      <c r="CZ25" s="199"/>
      <c r="DA25" s="147">
        <v>70</v>
      </c>
      <c r="DB25" s="148"/>
      <c r="DC25" s="148"/>
      <c r="DD25" s="148"/>
      <c r="DE25" s="148"/>
      <c r="DF25" s="148"/>
      <c r="DG25" s="148"/>
      <c r="DH25" s="149"/>
      <c r="DI25" s="116">
        <f>($CU$25*0.25)*$DA$25</f>
        <v>0</v>
      </c>
      <c r="DJ25" s="117"/>
      <c r="DK25" s="117"/>
      <c r="DL25" s="117"/>
      <c r="DM25" s="117"/>
      <c r="DN25" s="117"/>
      <c r="DO25" s="117"/>
      <c r="DP25" s="117"/>
      <c r="DQ25" s="117"/>
      <c r="DR25" s="122"/>
      <c r="EQ25" s="90"/>
      <c r="ER25" s="90"/>
      <c r="ES25" s="90"/>
      <c r="ET25" s="90"/>
      <c r="EU25" s="90"/>
      <c r="EV25" s="90"/>
      <c r="EW25" s="90"/>
      <c r="EX25" s="92"/>
      <c r="EY25" s="92"/>
      <c r="EZ25" s="92"/>
      <c r="FA25" s="92"/>
      <c r="FB25" s="92"/>
      <c r="FC25" s="92"/>
      <c r="FD25" s="92"/>
      <c r="FE25" s="92"/>
      <c r="FF25" s="92"/>
      <c r="FG25" s="92"/>
      <c r="FH25" s="96"/>
      <c r="FI25" s="96"/>
      <c r="FJ25" s="90"/>
      <c r="FK25" s="90"/>
      <c r="FL25" s="90"/>
      <c r="FM25" s="90"/>
      <c r="FN25" s="90"/>
      <c r="FO25" s="90"/>
      <c r="FP25" s="90"/>
      <c r="FQ25" s="90"/>
      <c r="FR25" s="90"/>
      <c r="FS25" s="90"/>
      <c r="FT25" s="90"/>
      <c r="FU25" s="90"/>
      <c r="FV25" s="90"/>
      <c r="FW25" s="90"/>
      <c r="FX25" s="90"/>
      <c r="GG25" s="90"/>
      <c r="GH25" s="90"/>
      <c r="GI25" s="90"/>
      <c r="GJ25" s="90"/>
      <c r="GK25" s="90"/>
      <c r="GL25" s="90"/>
      <c r="GM25" s="90"/>
      <c r="GN25" s="90"/>
      <c r="GO25" s="90"/>
      <c r="GP25" s="96"/>
      <c r="GQ25" s="90"/>
      <c r="GR25" s="90"/>
      <c r="GS25" s="90"/>
      <c r="GT25" s="90"/>
      <c r="GU25" s="90"/>
      <c r="GV25" s="90"/>
      <c r="GW25" s="90"/>
      <c r="GX25" s="90"/>
    </row>
    <row r="26" spans="1:206" ht="11.25" customHeight="1" x14ac:dyDescent="0.2">
      <c r="A26" s="215"/>
      <c r="B26" s="216"/>
      <c r="C26" s="217"/>
      <c r="D26" s="193" t="s">
        <v>609</v>
      </c>
      <c r="E26" s="194"/>
      <c r="F26" s="194"/>
      <c r="G26" s="194"/>
      <c r="H26" s="194"/>
      <c r="I26" s="194"/>
      <c r="J26" s="194"/>
      <c r="K26" s="194"/>
      <c r="L26" s="194"/>
      <c r="M26" s="194"/>
      <c r="N26" s="194"/>
      <c r="O26" s="194"/>
      <c r="P26" s="194"/>
      <c r="Q26" s="84"/>
      <c r="R26" s="215"/>
      <c r="S26" s="216"/>
      <c r="T26" s="217"/>
      <c r="U26" s="194" t="s">
        <v>609</v>
      </c>
      <c r="V26" s="194"/>
      <c r="W26" s="194"/>
      <c r="X26" s="194"/>
      <c r="Y26" s="194"/>
      <c r="Z26" s="194"/>
      <c r="AA26" s="194"/>
      <c r="AB26" s="194"/>
      <c r="AC26" s="194"/>
      <c r="AD26" s="194"/>
      <c r="AE26" s="194"/>
      <c r="AF26" s="214"/>
      <c r="AG26" s="158" t="s">
        <v>452</v>
      </c>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59"/>
      <c r="DR26" s="160"/>
      <c r="EQ26" s="90"/>
      <c r="ER26" s="90"/>
      <c r="ES26" s="90"/>
      <c r="ET26" s="90"/>
      <c r="EU26" s="90"/>
      <c r="EV26" s="90"/>
      <c r="EW26" s="90"/>
      <c r="EX26" s="90"/>
      <c r="EY26" s="90"/>
      <c r="EZ26" s="90"/>
      <c r="FA26" s="90"/>
      <c r="FB26" s="90"/>
      <c r="FC26" s="90"/>
      <c r="FD26" s="90"/>
      <c r="FE26" s="90"/>
      <c r="FF26" s="90"/>
      <c r="FG26" s="90"/>
      <c r="FH26" s="97"/>
      <c r="FI26" s="97"/>
      <c r="FJ26" s="90"/>
      <c r="FK26" s="90"/>
      <c r="FL26" s="90"/>
      <c r="FM26" s="90"/>
      <c r="FN26" s="90"/>
      <c r="FO26" s="90"/>
      <c r="FP26" s="90"/>
      <c r="FQ26" s="90"/>
      <c r="FR26" s="90"/>
      <c r="FS26" s="90"/>
      <c r="FT26" s="90"/>
      <c r="FU26" s="90"/>
      <c r="FV26" s="90"/>
      <c r="FW26" s="90"/>
      <c r="FX26" s="90"/>
      <c r="GV26" s="90"/>
      <c r="GW26" s="90"/>
      <c r="GX26" s="90"/>
    </row>
    <row r="27" spans="1:206" ht="11.25" customHeight="1" x14ac:dyDescent="0.2">
      <c r="A27" s="215"/>
      <c r="B27" s="216"/>
      <c r="C27" s="217"/>
      <c r="D27" s="195" t="s">
        <v>612</v>
      </c>
      <c r="E27" s="196"/>
      <c r="F27" s="196"/>
      <c r="G27" s="196"/>
      <c r="H27" s="196"/>
      <c r="I27" s="196"/>
      <c r="J27" s="196"/>
      <c r="K27" s="196"/>
      <c r="L27" s="196"/>
      <c r="M27" s="196"/>
      <c r="N27" s="196"/>
      <c r="O27" s="196"/>
      <c r="P27" s="196"/>
      <c r="Q27" s="84"/>
      <c r="R27" s="215"/>
      <c r="S27" s="216"/>
      <c r="T27" s="217"/>
      <c r="U27" s="196" t="s">
        <v>612</v>
      </c>
      <c r="V27" s="196"/>
      <c r="W27" s="196"/>
      <c r="X27" s="196"/>
      <c r="Y27" s="196"/>
      <c r="Z27" s="196"/>
      <c r="AA27" s="196"/>
      <c r="AB27" s="196"/>
      <c r="AC27" s="196"/>
      <c r="AD27" s="196"/>
      <c r="AE27" s="196"/>
      <c r="AF27" s="225"/>
      <c r="AG27" s="229" t="s">
        <v>385</v>
      </c>
      <c r="AH27" s="230"/>
      <c r="AI27" s="230"/>
      <c r="AJ27" s="230"/>
      <c r="AK27" s="230"/>
      <c r="AL27" s="230"/>
      <c r="AM27" s="230"/>
      <c r="AN27" s="230"/>
      <c r="AO27" s="230"/>
      <c r="AP27" s="230"/>
      <c r="AQ27" s="230"/>
      <c r="AR27" s="230"/>
      <c r="AS27" s="230"/>
      <c r="AT27" s="230"/>
      <c r="AU27" s="230"/>
      <c r="AV27" s="230"/>
      <c r="AW27" s="230"/>
      <c r="AX27" s="230"/>
      <c r="AY27" s="230"/>
      <c r="AZ27" s="230"/>
      <c r="BA27" s="230"/>
      <c r="BB27" s="140"/>
      <c r="BC27" s="141"/>
      <c r="BD27" s="141"/>
      <c r="BE27" s="141"/>
      <c r="BF27" s="141"/>
      <c r="BG27" s="141"/>
      <c r="BH27" s="137"/>
      <c r="BI27" s="138"/>
      <c r="BJ27" s="138"/>
      <c r="BK27" s="138"/>
      <c r="BL27" s="138"/>
      <c r="BM27" s="138"/>
      <c r="BN27" s="138"/>
      <c r="BO27" s="139"/>
      <c r="BP27" s="119">
        <f t="shared" ref="BP27:BP48" si="0">BB27*BH27</f>
        <v>0</v>
      </c>
      <c r="BQ27" s="120"/>
      <c r="BR27" s="120"/>
      <c r="BS27" s="120"/>
      <c r="BT27" s="120"/>
      <c r="BU27" s="120"/>
      <c r="BV27" s="120"/>
      <c r="BW27" s="120"/>
      <c r="BX27" s="120"/>
      <c r="BY27" s="121"/>
      <c r="BZ27" s="152" t="s">
        <v>404</v>
      </c>
      <c r="CA27" s="153"/>
      <c r="CB27" s="153"/>
      <c r="CC27" s="153"/>
      <c r="CD27" s="153"/>
      <c r="CE27" s="153"/>
      <c r="CF27" s="153"/>
      <c r="CG27" s="153"/>
      <c r="CH27" s="153"/>
      <c r="CI27" s="153"/>
      <c r="CJ27" s="153"/>
      <c r="CK27" s="153"/>
      <c r="CL27" s="153"/>
      <c r="CM27" s="153"/>
      <c r="CN27" s="153"/>
      <c r="CO27" s="153"/>
      <c r="CP27" s="153"/>
      <c r="CQ27" s="153"/>
      <c r="CR27" s="153"/>
      <c r="CS27" s="153"/>
      <c r="CT27" s="154"/>
      <c r="CU27" s="200"/>
      <c r="CV27" s="201"/>
      <c r="CW27" s="201"/>
      <c r="CX27" s="201"/>
      <c r="CY27" s="201"/>
      <c r="CZ27" s="202"/>
      <c r="DA27" s="137"/>
      <c r="DB27" s="138"/>
      <c r="DC27" s="138"/>
      <c r="DD27" s="138"/>
      <c r="DE27" s="138"/>
      <c r="DF27" s="138"/>
      <c r="DG27" s="138"/>
      <c r="DH27" s="139"/>
      <c r="DI27" s="119">
        <f t="shared" ref="DI27:DI54" si="1">CU27*DA27</f>
        <v>0</v>
      </c>
      <c r="DJ27" s="120"/>
      <c r="DK27" s="120"/>
      <c r="DL27" s="120"/>
      <c r="DM27" s="120"/>
      <c r="DN27" s="120"/>
      <c r="DO27" s="120"/>
      <c r="DP27" s="120"/>
      <c r="DQ27" s="120"/>
      <c r="DR27" s="123"/>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row>
    <row r="28" spans="1:206" ht="11.25" customHeight="1" x14ac:dyDescent="0.2">
      <c r="A28" s="215"/>
      <c r="B28" s="216"/>
      <c r="C28" s="217"/>
      <c r="D28" s="195"/>
      <c r="E28" s="196"/>
      <c r="F28" s="196"/>
      <c r="G28" s="196"/>
      <c r="H28" s="196"/>
      <c r="I28" s="196"/>
      <c r="J28" s="196"/>
      <c r="K28" s="196"/>
      <c r="L28" s="196"/>
      <c r="M28" s="196"/>
      <c r="N28" s="196"/>
      <c r="O28" s="196"/>
      <c r="P28" s="196"/>
      <c r="Q28" s="84"/>
      <c r="R28" s="215"/>
      <c r="S28" s="216"/>
      <c r="T28" s="217"/>
      <c r="U28" s="196"/>
      <c r="V28" s="196"/>
      <c r="W28" s="196"/>
      <c r="X28" s="196"/>
      <c r="Y28" s="196"/>
      <c r="Z28" s="196"/>
      <c r="AA28" s="196"/>
      <c r="AB28" s="196"/>
      <c r="AC28" s="196"/>
      <c r="AD28" s="196"/>
      <c r="AE28" s="196"/>
      <c r="AF28" s="225"/>
      <c r="AG28" s="227" t="s">
        <v>386</v>
      </c>
      <c r="AH28" s="228"/>
      <c r="AI28" s="228"/>
      <c r="AJ28" s="228"/>
      <c r="AK28" s="228"/>
      <c r="AL28" s="228"/>
      <c r="AM28" s="228"/>
      <c r="AN28" s="228"/>
      <c r="AO28" s="228"/>
      <c r="AP28" s="228"/>
      <c r="AQ28" s="228"/>
      <c r="AR28" s="228"/>
      <c r="AS28" s="228"/>
      <c r="AT28" s="228"/>
      <c r="AU28" s="228"/>
      <c r="AV28" s="228"/>
      <c r="AW28" s="228"/>
      <c r="AX28" s="228"/>
      <c r="AY28" s="228"/>
      <c r="AZ28" s="228"/>
      <c r="BA28" s="228"/>
      <c r="BB28" s="140"/>
      <c r="BC28" s="141"/>
      <c r="BD28" s="141"/>
      <c r="BE28" s="141"/>
      <c r="BF28" s="141"/>
      <c r="BG28" s="141"/>
      <c r="BH28" s="124"/>
      <c r="BI28" s="125"/>
      <c r="BJ28" s="125"/>
      <c r="BK28" s="125"/>
      <c r="BL28" s="125"/>
      <c r="BM28" s="125"/>
      <c r="BN28" s="125"/>
      <c r="BO28" s="126"/>
      <c r="BP28" s="103">
        <f t="shared" si="0"/>
        <v>0</v>
      </c>
      <c r="BQ28" s="104"/>
      <c r="BR28" s="104"/>
      <c r="BS28" s="104"/>
      <c r="BT28" s="104"/>
      <c r="BU28" s="104"/>
      <c r="BV28" s="104"/>
      <c r="BW28" s="104"/>
      <c r="BX28" s="104"/>
      <c r="BY28" s="112"/>
      <c r="BZ28" s="152" t="s">
        <v>387</v>
      </c>
      <c r="CA28" s="153"/>
      <c r="CB28" s="153"/>
      <c r="CC28" s="153"/>
      <c r="CD28" s="153"/>
      <c r="CE28" s="153"/>
      <c r="CF28" s="153"/>
      <c r="CG28" s="153"/>
      <c r="CH28" s="153"/>
      <c r="CI28" s="153"/>
      <c r="CJ28" s="153"/>
      <c r="CK28" s="153"/>
      <c r="CL28" s="153"/>
      <c r="CM28" s="153"/>
      <c r="CN28" s="153"/>
      <c r="CO28" s="153"/>
      <c r="CP28" s="153"/>
      <c r="CQ28" s="153"/>
      <c r="CR28" s="153"/>
      <c r="CS28" s="153"/>
      <c r="CT28" s="154"/>
      <c r="CU28" s="140"/>
      <c r="CV28" s="141"/>
      <c r="CW28" s="141"/>
      <c r="CX28" s="141"/>
      <c r="CY28" s="141"/>
      <c r="CZ28" s="142"/>
      <c r="DA28" s="124"/>
      <c r="DB28" s="125"/>
      <c r="DC28" s="125"/>
      <c r="DD28" s="125"/>
      <c r="DE28" s="125"/>
      <c r="DF28" s="125"/>
      <c r="DG28" s="125"/>
      <c r="DH28" s="126"/>
      <c r="DI28" s="103">
        <f t="shared" si="1"/>
        <v>0</v>
      </c>
      <c r="DJ28" s="104"/>
      <c r="DK28" s="104"/>
      <c r="DL28" s="104"/>
      <c r="DM28" s="104"/>
      <c r="DN28" s="104"/>
      <c r="DO28" s="104"/>
      <c r="DP28" s="104"/>
      <c r="DQ28" s="104"/>
      <c r="DR28" s="105"/>
      <c r="EQ28" s="90"/>
      <c r="ER28" s="90"/>
      <c r="ES28" s="90"/>
      <c r="ET28" s="90"/>
      <c r="EU28" s="90"/>
      <c r="EV28" s="90"/>
      <c r="EW28" s="90"/>
      <c r="EX28" s="90"/>
      <c r="EY28" s="90"/>
      <c r="EZ28" s="90"/>
      <c r="FA28" s="90"/>
      <c r="FB28" s="90"/>
      <c r="FC28" s="90"/>
      <c r="FD28" s="90"/>
      <c r="FE28" s="90"/>
      <c r="FF28" s="90"/>
      <c r="FG28" s="90"/>
      <c r="FH28" s="97"/>
      <c r="FI28" s="97"/>
      <c r="FJ28" s="90"/>
      <c r="FK28" s="90"/>
      <c r="FL28" s="90"/>
      <c r="FM28" s="90"/>
      <c r="FN28" s="90"/>
      <c r="FO28" s="90"/>
      <c r="FP28" s="90"/>
      <c r="FQ28" s="90"/>
      <c r="FR28" s="90"/>
      <c r="FS28" s="90"/>
      <c r="FT28" s="90"/>
      <c r="FU28" s="90"/>
      <c r="FV28" s="90"/>
      <c r="FW28" s="90"/>
      <c r="FX28" s="90"/>
      <c r="GV28" s="90"/>
      <c r="GW28" s="90"/>
      <c r="GX28" s="90"/>
    </row>
    <row r="29" spans="1:206" ht="11.25" customHeight="1" x14ac:dyDescent="0.2">
      <c r="A29" s="215"/>
      <c r="B29" s="216"/>
      <c r="C29" s="217"/>
      <c r="D29" s="193" t="s">
        <v>610</v>
      </c>
      <c r="E29" s="194"/>
      <c r="F29" s="194"/>
      <c r="G29" s="194"/>
      <c r="H29" s="194"/>
      <c r="I29" s="194"/>
      <c r="J29" s="194"/>
      <c r="K29" s="194"/>
      <c r="L29" s="194"/>
      <c r="M29" s="194"/>
      <c r="N29" s="194"/>
      <c r="O29" s="194"/>
      <c r="P29" s="194"/>
      <c r="Q29" s="84"/>
      <c r="R29" s="215"/>
      <c r="S29" s="216"/>
      <c r="T29" s="217"/>
      <c r="U29" s="194" t="s">
        <v>610</v>
      </c>
      <c r="V29" s="194"/>
      <c r="W29" s="194"/>
      <c r="X29" s="194"/>
      <c r="Y29" s="194"/>
      <c r="Z29" s="194"/>
      <c r="AA29" s="194"/>
      <c r="AB29" s="194"/>
      <c r="AC29" s="194"/>
      <c r="AD29" s="194"/>
      <c r="AE29" s="194"/>
      <c r="AF29" s="214"/>
      <c r="AG29" s="227" t="s">
        <v>662</v>
      </c>
      <c r="AH29" s="228"/>
      <c r="AI29" s="228"/>
      <c r="AJ29" s="228"/>
      <c r="AK29" s="228"/>
      <c r="AL29" s="228"/>
      <c r="AM29" s="228"/>
      <c r="AN29" s="228"/>
      <c r="AO29" s="228"/>
      <c r="AP29" s="228"/>
      <c r="AQ29" s="228"/>
      <c r="AR29" s="228"/>
      <c r="AS29" s="228"/>
      <c r="AT29" s="228"/>
      <c r="AU29" s="228"/>
      <c r="AV29" s="228"/>
      <c r="AW29" s="228"/>
      <c r="AX29" s="228"/>
      <c r="AY29" s="228"/>
      <c r="AZ29" s="228"/>
      <c r="BA29" s="228"/>
      <c r="BB29" s="140"/>
      <c r="BC29" s="141"/>
      <c r="BD29" s="141"/>
      <c r="BE29" s="141"/>
      <c r="BF29" s="141"/>
      <c r="BG29" s="141"/>
      <c r="BH29" s="124"/>
      <c r="BI29" s="125"/>
      <c r="BJ29" s="125"/>
      <c r="BK29" s="125"/>
      <c r="BL29" s="125"/>
      <c r="BM29" s="125"/>
      <c r="BN29" s="125"/>
      <c r="BO29" s="126"/>
      <c r="BP29" s="103">
        <f t="shared" si="0"/>
        <v>0</v>
      </c>
      <c r="BQ29" s="104"/>
      <c r="BR29" s="104"/>
      <c r="BS29" s="104"/>
      <c r="BT29" s="104"/>
      <c r="BU29" s="104"/>
      <c r="BV29" s="104"/>
      <c r="BW29" s="104"/>
      <c r="BX29" s="104"/>
      <c r="BY29" s="112"/>
      <c r="BZ29" s="152" t="s">
        <v>661</v>
      </c>
      <c r="CA29" s="153"/>
      <c r="CB29" s="153"/>
      <c r="CC29" s="153"/>
      <c r="CD29" s="153"/>
      <c r="CE29" s="153"/>
      <c r="CF29" s="153"/>
      <c r="CG29" s="153"/>
      <c r="CH29" s="153"/>
      <c r="CI29" s="153"/>
      <c r="CJ29" s="153"/>
      <c r="CK29" s="153"/>
      <c r="CL29" s="153"/>
      <c r="CM29" s="153"/>
      <c r="CN29" s="153"/>
      <c r="CO29" s="153"/>
      <c r="CP29" s="153"/>
      <c r="CQ29" s="153"/>
      <c r="CR29" s="153"/>
      <c r="CS29" s="153"/>
      <c r="CT29" s="154"/>
      <c r="CU29" s="140"/>
      <c r="CV29" s="141"/>
      <c r="CW29" s="141"/>
      <c r="CX29" s="141"/>
      <c r="CY29" s="141"/>
      <c r="CZ29" s="142"/>
      <c r="DA29" s="124"/>
      <c r="DB29" s="125"/>
      <c r="DC29" s="125"/>
      <c r="DD29" s="125"/>
      <c r="DE29" s="125"/>
      <c r="DF29" s="125"/>
      <c r="DG29" s="125"/>
      <c r="DH29" s="126"/>
      <c r="DI29" s="103">
        <f t="shared" si="1"/>
        <v>0</v>
      </c>
      <c r="DJ29" s="104"/>
      <c r="DK29" s="104"/>
      <c r="DL29" s="104"/>
      <c r="DM29" s="104"/>
      <c r="DN29" s="104"/>
      <c r="DO29" s="104"/>
      <c r="DP29" s="104"/>
      <c r="DQ29" s="104"/>
      <c r="DR29" s="105"/>
      <c r="EQ29" s="90"/>
      <c r="ER29" s="90"/>
      <c r="ES29" s="90"/>
      <c r="ET29" s="90"/>
      <c r="EU29" s="90"/>
      <c r="EV29" s="90"/>
      <c r="EW29" s="90"/>
      <c r="EX29" s="90"/>
      <c r="EY29" s="90"/>
      <c r="EZ29" s="90"/>
      <c r="FA29" s="90"/>
      <c r="FB29" s="90"/>
      <c r="FC29" s="90"/>
      <c r="FD29" s="90"/>
      <c r="FE29" s="90"/>
      <c r="FF29" s="90"/>
      <c r="FG29" s="90"/>
      <c r="FH29" s="97"/>
      <c r="FI29" s="97"/>
      <c r="FJ29" s="90"/>
      <c r="FK29" s="90"/>
      <c r="FL29" s="90"/>
      <c r="FM29" s="90"/>
      <c r="FN29" s="90"/>
      <c r="FO29" s="90"/>
      <c r="FP29" s="90"/>
      <c r="FQ29" s="90"/>
      <c r="FR29" s="90"/>
      <c r="FS29" s="90"/>
      <c r="FT29" s="90"/>
      <c r="FU29" s="90"/>
      <c r="FV29" s="90"/>
      <c r="FW29" s="90"/>
      <c r="FX29" s="90"/>
      <c r="GV29" s="90"/>
      <c r="GW29" s="90"/>
      <c r="GX29" s="90"/>
    </row>
    <row r="30" spans="1:206" ht="11.25" customHeight="1" x14ac:dyDescent="0.2">
      <c r="A30" s="215"/>
      <c r="B30" s="216"/>
      <c r="C30" s="217"/>
      <c r="D30" s="193" t="s">
        <v>611</v>
      </c>
      <c r="E30" s="194"/>
      <c r="F30" s="194"/>
      <c r="G30" s="194"/>
      <c r="H30" s="194"/>
      <c r="I30" s="194"/>
      <c r="J30" s="194"/>
      <c r="K30" s="194"/>
      <c r="L30" s="194"/>
      <c r="M30" s="194"/>
      <c r="N30" s="194"/>
      <c r="O30" s="194"/>
      <c r="P30" s="194"/>
      <c r="Q30" s="84"/>
      <c r="R30" s="215"/>
      <c r="S30" s="216"/>
      <c r="T30" s="217"/>
      <c r="U30" s="194" t="s">
        <v>611</v>
      </c>
      <c r="V30" s="194"/>
      <c r="W30" s="194"/>
      <c r="X30" s="194"/>
      <c r="Y30" s="194"/>
      <c r="Z30" s="194"/>
      <c r="AA30" s="194"/>
      <c r="AB30" s="194"/>
      <c r="AC30" s="194"/>
      <c r="AD30" s="194"/>
      <c r="AE30" s="194"/>
      <c r="AF30" s="214"/>
      <c r="AG30" s="227" t="s">
        <v>644</v>
      </c>
      <c r="AH30" s="228"/>
      <c r="AI30" s="228"/>
      <c r="AJ30" s="228"/>
      <c r="AK30" s="228"/>
      <c r="AL30" s="228"/>
      <c r="AM30" s="228"/>
      <c r="AN30" s="228"/>
      <c r="AO30" s="228"/>
      <c r="AP30" s="228"/>
      <c r="AQ30" s="228"/>
      <c r="AR30" s="228"/>
      <c r="AS30" s="228"/>
      <c r="AT30" s="228"/>
      <c r="AU30" s="228"/>
      <c r="AV30" s="228"/>
      <c r="AW30" s="228"/>
      <c r="AX30" s="228"/>
      <c r="AY30" s="228"/>
      <c r="AZ30" s="228"/>
      <c r="BA30" s="228"/>
      <c r="BB30" s="140"/>
      <c r="BC30" s="141"/>
      <c r="BD30" s="141"/>
      <c r="BE30" s="141"/>
      <c r="BF30" s="141"/>
      <c r="BG30" s="141"/>
      <c r="BH30" s="124"/>
      <c r="BI30" s="125"/>
      <c r="BJ30" s="125"/>
      <c r="BK30" s="125"/>
      <c r="BL30" s="125"/>
      <c r="BM30" s="125"/>
      <c r="BN30" s="125"/>
      <c r="BO30" s="126"/>
      <c r="BP30" s="103">
        <f t="shared" si="0"/>
        <v>0</v>
      </c>
      <c r="BQ30" s="104"/>
      <c r="BR30" s="104"/>
      <c r="BS30" s="104"/>
      <c r="BT30" s="104"/>
      <c r="BU30" s="104"/>
      <c r="BV30" s="104"/>
      <c r="BW30" s="104"/>
      <c r="BX30" s="104"/>
      <c r="BY30" s="112"/>
      <c r="BZ30" s="152" t="s">
        <v>646</v>
      </c>
      <c r="CA30" s="153"/>
      <c r="CB30" s="153"/>
      <c r="CC30" s="153"/>
      <c r="CD30" s="153"/>
      <c r="CE30" s="153"/>
      <c r="CF30" s="153"/>
      <c r="CG30" s="153"/>
      <c r="CH30" s="153"/>
      <c r="CI30" s="153"/>
      <c r="CJ30" s="153"/>
      <c r="CK30" s="153"/>
      <c r="CL30" s="153"/>
      <c r="CM30" s="153"/>
      <c r="CN30" s="153"/>
      <c r="CO30" s="153"/>
      <c r="CP30" s="153"/>
      <c r="CQ30" s="153"/>
      <c r="CR30" s="153"/>
      <c r="CS30" s="153"/>
      <c r="CT30" s="154"/>
      <c r="CU30" s="140"/>
      <c r="CV30" s="141"/>
      <c r="CW30" s="141"/>
      <c r="CX30" s="141"/>
      <c r="CY30" s="141"/>
      <c r="CZ30" s="142"/>
      <c r="DA30" s="124"/>
      <c r="DB30" s="125"/>
      <c r="DC30" s="125"/>
      <c r="DD30" s="125"/>
      <c r="DE30" s="125"/>
      <c r="DF30" s="125"/>
      <c r="DG30" s="125"/>
      <c r="DH30" s="126"/>
      <c r="DI30" s="103">
        <f t="shared" si="1"/>
        <v>0</v>
      </c>
      <c r="DJ30" s="104"/>
      <c r="DK30" s="104"/>
      <c r="DL30" s="104"/>
      <c r="DM30" s="104"/>
      <c r="DN30" s="104"/>
      <c r="DO30" s="104"/>
      <c r="DP30" s="104"/>
      <c r="DQ30" s="104"/>
      <c r="DR30" s="105"/>
      <c r="EQ30" s="90"/>
      <c r="ER30" s="90"/>
      <c r="ES30" s="90"/>
      <c r="ET30" s="90"/>
      <c r="EU30" s="90"/>
      <c r="EV30" s="90"/>
      <c r="EW30" s="90"/>
      <c r="EX30" s="90"/>
      <c r="EY30" s="90"/>
      <c r="EZ30" s="90"/>
      <c r="FA30" s="90"/>
      <c r="FB30" s="90"/>
      <c r="FC30" s="90"/>
      <c r="FD30" s="90"/>
      <c r="FE30" s="90"/>
      <c r="FF30" s="90"/>
      <c r="FG30" s="90"/>
      <c r="FH30" s="97"/>
      <c r="FI30" s="97"/>
      <c r="FJ30" s="90"/>
      <c r="FK30" s="90"/>
      <c r="FL30" s="90"/>
      <c r="FM30" s="90"/>
      <c r="FN30" s="90"/>
      <c r="FO30" s="90"/>
      <c r="FP30" s="90"/>
      <c r="FQ30" s="90"/>
      <c r="FR30" s="90"/>
      <c r="FS30" s="90"/>
      <c r="FT30" s="90"/>
      <c r="FU30" s="90"/>
      <c r="FV30" s="90"/>
      <c r="FW30" s="90"/>
      <c r="FX30" s="90"/>
      <c r="GV30" s="90"/>
      <c r="GW30" s="90"/>
      <c r="GX30" s="90"/>
    </row>
    <row r="31" spans="1:206" ht="11.25" customHeight="1" x14ac:dyDescent="0.2">
      <c r="A31" s="197" t="s">
        <v>614</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224"/>
      <c r="AG31" s="227" t="s">
        <v>405</v>
      </c>
      <c r="AH31" s="228"/>
      <c r="AI31" s="228"/>
      <c r="AJ31" s="228"/>
      <c r="AK31" s="228"/>
      <c r="AL31" s="228"/>
      <c r="AM31" s="228"/>
      <c r="AN31" s="228"/>
      <c r="AO31" s="228"/>
      <c r="AP31" s="228"/>
      <c r="AQ31" s="228"/>
      <c r="AR31" s="228"/>
      <c r="AS31" s="228"/>
      <c r="AT31" s="228"/>
      <c r="AU31" s="228"/>
      <c r="AV31" s="228"/>
      <c r="AW31" s="228"/>
      <c r="AX31" s="228"/>
      <c r="AY31" s="228"/>
      <c r="AZ31" s="228"/>
      <c r="BA31" s="228"/>
      <c r="BB31" s="140"/>
      <c r="BC31" s="141"/>
      <c r="BD31" s="141"/>
      <c r="BE31" s="141"/>
      <c r="BF31" s="141"/>
      <c r="BG31" s="141"/>
      <c r="BH31" s="124"/>
      <c r="BI31" s="125"/>
      <c r="BJ31" s="125"/>
      <c r="BK31" s="125"/>
      <c r="BL31" s="125"/>
      <c r="BM31" s="125"/>
      <c r="BN31" s="125"/>
      <c r="BO31" s="126"/>
      <c r="BP31" s="103">
        <f t="shared" si="0"/>
        <v>0</v>
      </c>
      <c r="BQ31" s="104"/>
      <c r="BR31" s="104"/>
      <c r="BS31" s="104"/>
      <c r="BT31" s="104"/>
      <c r="BU31" s="104"/>
      <c r="BV31" s="104"/>
      <c r="BW31" s="104"/>
      <c r="BX31" s="104"/>
      <c r="BY31" s="112"/>
      <c r="BZ31" s="152" t="s">
        <v>405</v>
      </c>
      <c r="CA31" s="153"/>
      <c r="CB31" s="153"/>
      <c r="CC31" s="153"/>
      <c r="CD31" s="153"/>
      <c r="CE31" s="153"/>
      <c r="CF31" s="153"/>
      <c r="CG31" s="153"/>
      <c r="CH31" s="153"/>
      <c r="CI31" s="153"/>
      <c r="CJ31" s="153"/>
      <c r="CK31" s="153"/>
      <c r="CL31" s="153"/>
      <c r="CM31" s="153"/>
      <c r="CN31" s="153"/>
      <c r="CO31" s="153"/>
      <c r="CP31" s="153"/>
      <c r="CQ31" s="153"/>
      <c r="CR31" s="153"/>
      <c r="CS31" s="153"/>
      <c r="CT31" s="154"/>
      <c r="CU31" s="140"/>
      <c r="CV31" s="141"/>
      <c r="CW31" s="141"/>
      <c r="CX31" s="141"/>
      <c r="CY31" s="141"/>
      <c r="CZ31" s="142"/>
      <c r="DA31" s="124"/>
      <c r="DB31" s="125"/>
      <c r="DC31" s="125"/>
      <c r="DD31" s="125"/>
      <c r="DE31" s="125"/>
      <c r="DF31" s="125"/>
      <c r="DG31" s="125"/>
      <c r="DH31" s="126"/>
      <c r="DI31" s="103">
        <f t="shared" si="1"/>
        <v>0</v>
      </c>
      <c r="DJ31" s="104"/>
      <c r="DK31" s="104"/>
      <c r="DL31" s="104"/>
      <c r="DM31" s="104"/>
      <c r="DN31" s="104"/>
      <c r="DO31" s="104"/>
      <c r="DP31" s="104"/>
      <c r="DQ31" s="104"/>
      <c r="DR31" s="105"/>
      <c r="EQ31" s="90"/>
      <c r="ER31" s="90"/>
      <c r="ES31" s="90"/>
      <c r="ET31" s="90"/>
      <c r="EU31" s="90"/>
      <c r="EV31" s="90"/>
      <c r="EW31" s="90"/>
      <c r="EX31" s="90"/>
      <c r="EY31" s="90"/>
      <c r="EZ31" s="90"/>
      <c r="FA31" s="90"/>
      <c r="FB31" s="90"/>
      <c r="FC31" s="90"/>
      <c r="FD31" s="90"/>
      <c r="FE31" s="90"/>
      <c r="FF31" s="90"/>
      <c r="FG31" s="90"/>
      <c r="FH31" s="97"/>
      <c r="FI31" s="97"/>
      <c r="FJ31" s="90"/>
      <c r="FK31" s="90"/>
      <c r="FL31" s="90"/>
      <c r="FM31" s="90"/>
      <c r="FN31" s="90"/>
      <c r="FO31" s="90"/>
      <c r="FP31" s="90"/>
      <c r="FQ31" s="90"/>
      <c r="FR31" s="90"/>
      <c r="FS31" s="90"/>
      <c r="FT31" s="90"/>
      <c r="FU31" s="90"/>
      <c r="FV31" s="90"/>
      <c r="FW31" s="90"/>
      <c r="FX31" s="90"/>
      <c r="GV31" s="90"/>
      <c r="GW31" s="90"/>
      <c r="GX31" s="90"/>
    </row>
    <row r="32" spans="1:206" ht="11.25" customHeight="1" x14ac:dyDescent="0.2">
      <c r="A32" s="215"/>
      <c r="B32" s="216"/>
      <c r="C32" s="217"/>
      <c r="D32" s="193" t="s">
        <v>10</v>
      </c>
      <c r="E32" s="194"/>
      <c r="F32" s="194"/>
      <c r="G32" s="194"/>
      <c r="H32" s="194"/>
      <c r="I32" s="194"/>
      <c r="J32" s="194"/>
      <c r="K32" s="194"/>
      <c r="L32" s="194"/>
      <c r="M32" s="194"/>
      <c r="N32" s="194"/>
      <c r="O32" s="194"/>
      <c r="P32" s="194"/>
      <c r="Q32" s="84"/>
      <c r="R32" s="215"/>
      <c r="S32" s="216"/>
      <c r="T32" s="217"/>
      <c r="U32" s="193" t="s">
        <v>9</v>
      </c>
      <c r="V32" s="194"/>
      <c r="W32" s="194"/>
      <c r="X32" s="194"/>
      <c r="Y32" s="194"/>
      <c r="Z32" s="194"/>
      <c r="AA32" s="194"/>
      <c r="AB32" s="194"/>
      <c r="AC32" s="194"/>
      <c r="AD32" s="194"/>
      <c r="AE32" s="194"/>
      <c r="AF32" s="214"/>
      <c r="AG32" s="227" t="s">
        <v>402</v>
      </c>
      <c r="AH32" s="228"/>
      <c r="AI32" s="228"/>
      <c r="AJ32" s="228"/>
      <c r="AK32" s="228"/>
      <c r="AL32" s="228"/>
      <c r="AM32" s="228"/>
      <c r="AN32" s="228"/>
      <c r="AO32" s="228"/>
      <c r="AP32" s="228"/>
      <c r="AQ32" s="228"/>
      <c r="AR32" s="228"/>
      <c r="AS32" s="228"/>
      <c r="AT32" s="228"/>
      <c r="AU32" s="228"/>
      <c r="AV32" s="228"/>
      <c r="AW32" s="228"/>
      <c r="AX32" s="228"/>
      <c r="AY32" s="228"/>
      <c r="AZ32" s="228"/>
      <c r="BA32" s="228"/>
      <c r="BB32" s="140"/>
      <c r="BC32" s="141"/>
      <c r="BD32" s="141"/>
      <c r="BE32" s="141"/>
      <c r="BF32" s="141"/>
      <c r="BG32" s="141"/>
      <c r="BH32" s="124"/>
      <c r="BI32" s="125"/>
      <c r="BJ32" s="125"/>
      <c r="BK32" s="125"/>
      <c r="BL32" s="125"/>
      <c r="BM32" s="125"/>
      <c r="BN32" s="125"/>
      <c r="BO32" s="126"/>
      <c r="BP32" s="103">
        <f t="shared" si="0"/>
        <v>0</v>
      </c>
      <c r="BQ32" s="104"/>
      <c r="BR32" s="104"/>
      <c r="BS32" s="104"/>
      <c r="BT32" s="104"/>
      <c r="BU32" s="104"/>
      <c r="BV32" s="104"/>
      <c r="BW32" s="104"/>
      <c r="BX32" s="104"/>
      <c r="BY32" s="112"/>
      <c r="BZ32" s="152" t="s">
        <v>390</v>
      </c>
      <c r="CA32" s="153"/>
      <c r="CB32" s="153"/>
      <c r="CC32" s="153"/>
      <c r="CD32" s="153"/>
      <c r="CE32" s="153"/>
      <c r="CF32" s="153"/>
      <c r="CG32" s="153"/>
      <c r="CH32" s="153"/>
      <c r="CI32" s="153"/>
      <c r="CJ32" s="153"/>
      <c r="CK32" s="153"/>
      <c r="CL32" s="153"/>
      <c r="CM32" s="153"/>
      <c r="CN32" s="153"/>
      <c r="CO32" s="153"/>
      <c r="CP32" s="153"/>
      <c r="CQ32" s="153"/>
      <c r="CR32" s="153"/>
      <c r="CS32" s="153"/>
      <c r="CT32" s="154"/>
      <c r="CU32" s="140"/>
      <c r="CV32" s="141"/>
      <c r="CW32" s="141"/>
      <c r="CX32" s="141"/>
      <c r="CY32" s="141"/>
      <c r="CZ32" s="142"/>
      <c r="DA32" s="124"/>
      <c r="DB32" s="125"/>
      <c r="DC32" s="125"/>
      <c r="DD32" s="125"/>
      <c r="DE32" s="125"/>
      <c r="DF32" s="125"/>
      <c r="DG32" s="125"/>
      <c r="DH32" s="126"/>
      <c r="DI32" s="103">
        <f t="shared" si="1"/>
        <v>0</v>
      </c>
      <c r="DJ32" s="104"/>
      <c r="DK32" s="104"/>
      <c r="DL32" s="104"/>
      <c r="DM32" s="104"/>
      <c r="DN32" s="104"/>
      <c r="DO32" s="104"/>
      <c r="DP32" s="104"/>
      <c r="DQ32" s="104"/>
      <c r="DR32" s="105"/>
      <c r="EQ32" s="90"/>
      <c r="ER32" s="90"/>
      <c r="ES32" s="90"/>
      <c r="ET32" s="90"/>
      <c r="EU32" s="90"/>
      <c r="EV32" s="90"/>
      <c r="EW32" s="90"/>
      <c r="EX32" s="90"/>
      <c r="EY32" s="90"/>
      <c r="EZ32" s="90"/>
      <c r="FA32" s="90"/>
      <c r="FB32" s="90"/>
      <c r="FC32" s="90"/>
      <c r="FD32" s="90"/>
      <c r="FE32" s="90"/>
      <c r="FF32" s="90"/>
      <c r="FG32" s="90"/>
      <c r="FH32" s="97"/>
      <c r="FI32" s="97"/>
      <c r="FJ32" s="90"/>
      <c r="FK32" s="90"/>
      <c r="FL32" s="90"/>
      <c r="FM32" s="90"/>
      <c r="FN32" s="90"/>
      <c r="FO32" s="90"/>
      <c r="FP32" s="90"/>
      <c r="FQ32" s="90"/>
      <c r="FR32" s="90"/>
      <c r="FS32" s="90"/>
      <c r="FT32" s="90"/>
      <c r="FU32" s="90"/>
      <c r="FV32" s="90"/>
      <c r="FW32" s="90"/>
      <c r="FX32" s="90"/>
      <c r="GV32" s="90"/>
      <c r="GW32" s="90"/>
      <c r="GX32" s="90"/>
    </row>
    <row r="33" spans="1:206" ht="11.25" customHeight="1" x14ac:dyDescent="0.2">
      <c r="A33" s="215"/>
      <c r="B33" s="216"/>
      <c r="C33" s="217"/>
      <c r="D33" s="193" t="s">
        <v>615</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214"/>
      <c r="AG33" s="227" t="s">
        <v>401</v>
      </c>
      <c r="AH33" s="228"/>
      <c r="AI33" s="228"/>
      <c r="AJ33" s="228"/>
      <c r="AK33" s="228"/>
      <c r="AL33" s="228"/>
      <c r="AM33" s="228"/>
      <c r="AN33" s="228"/>
      <c r="AO33" s="228"/>
      <c r="AP33" s="228"/>
      <c r="AQ33" s="228"/>
      <c r="AR33" s="228"/>
      <c r="AS33" s="228"/>
      <c r="AT33" s="228"/>
      <c r="AU33" s="228"/>
      <c r="AV33" s="228"/>
      <c r="AW33" s="228"/>
      <c r="AX33" s="228"/>
      <c r="AY33" s="228"/>
      <c r="AZ33" s="228"/>
      <c r="BA33" s="228"/>
      <c r="BB33" s="140"/>
      <c r="BC33" s="141"/>
      <c r="BD33" s="141"/>
      <c r="BE33" s="141"/>
      <c r="BF33" s="141"/>
      <c r="BG33" s="141"/>
      <c r="BH33" s="124"/>
      <c r="BI33" s="125"/>
      <c r="BJ33" s="125"/>
      <c r="BK33" s="125"/>
      <c r="BL33" s="125"/>
      <c r="BM33" s="125"/>
      <c r="BN33" s="125"/>
      <c r="BO33" s="126"/>
      <c r="BP33" s="103">
        <f t="shared" si="0"/>
        <v>0</v>
      </c>
      <c r="BQ33" s="104"/>
      <c r="BR33" s="104"/>
      <c r="BS33" s="104"/>
      <c r="BT33" s="104"/>
      <c r="BU33" s="104"/>
      <c r="BV33" s="104"/>
      <c r="BW33" s="104"/>
      <c r="BX33" s="104"/>
      <c r="BY33" s="112"/>
      <c r="BZ33" s="152" t="s">
        <v>391</v>
      </c>
      <c r="CA33" s="153"/>
      <c r="CB33" s="153"/>
      <c r="CC33" s="153"/>
      <c r="CD33" s="153"/>
      <c r="CE33" s="153"/>
      <c r="CF33" s="153"/>
      <c r="CG33" s="153"/>
      <c r="CH33" s="153"/>
      <c r="CI33" s="153"/>
      <c r="CJ33" s="153"/>
      <c r="CK33" s="153"/>
      <c r="CL33" s="153"/>
      <c r="CM33" s="153"/>
      <c r="CN33" s="153"/>
      <c r="CO33" s="153"/>
      <c r="CP33" s="153"/>
      <c r="CQ33" s="153"/>
      <c r="CR33" s="153"/>
      <c r="CS33" s="153"/>
      <c r="CT33" s="154"/>
      <c r="CU33" s="140"/>
      <c r="CV33" s="141"/>
      <c r="CW33" s="141"/>
      <c r="CX33" s="141"/>
      <c r="CY33" s="141"/>
      <c r="CZ33" s="142"/>
      <c r="DA33" s="124"/>
      <c r="DB33" s="125"/>
      <c r="DC33" s="125"/>
      <c r="DD33" s="125"/>
      <c r="DE33" s="125"/>
      <c r="DF33" s="125"/>
      <c r="DG33" s="125"/>
      <c r="DH33" s="126"/>
      <c r="DI33" s="103">
        <f t="shared" si="1"/>
        <v>0</v>
      </c>
      <c r="DJ33" s="104"/>
      <c r="DK33" s="104"/>
      <c r="DL33" s="104"/>
      <c r="DM33" s="104"/>
      <c r="DN33" s="104"/>
      <c r="DO33" s="104"/>
      <c r="DP33" s="104"/>
      <c r="DQ33" s="104"/>
      <c r="DR33" s="105"/>
      <c r="EQ33" s="90"/>
      <c r="ER33" s="90"/>
      <c r="ES33" s="90"/>
      <c r="ET33" s="90"/>
      <c r="EU33" s="90"/>
      <c r="EV33" s="90"/>
      <c r="EW33" s="90"/>
      <c r="EX33" s="90"/>
      <c r="EY33" s="90"/>
      <c r="EZ33" s="90"/>
      <c r="FA33" s="90"/>
      <c r="FB33" s="90"/>
      <c r="FC33" s="90"/>
      <c r="FD33" s="90"/>
      <c r="FE33" s="90"/>
      <c r="FF33" s="90"/>
      <c r="FG33" s="90"/>
      <c r="FH33" s="97"/>
      <c r="FI33" s="97"/>
      <c r="FJ33" s="90"/>
      <c r="FK33" s="90"/>
      <c r="FL33" s="90"/>
      <c r="FM33" s="90"/>
      <c r="FN33" s="90"/>
      <c r="FO33" s="90"/>
      <c r="FP33" s="90"/>
      <c r="FQ33" s="90"/>
      <c r="FR33" s="90"/>
      <c r="FS33" s="90"/>
      <c r="FT33" s="90"/>
      <c r="FU33" s="90"/>
      <c r="FV33" s="90"/>
      <c r="FW33" s="90"/>
      <c r="FX33" s="90"/>
      <c r="GV33" s="90"/>
      <c r="GW33" s="90"/>
      <c r="GX33" s="90"/>
    </row>
    <row r="34" spans="1:206" ht="11.25" customHeight="1" x14ac:dyDescent="0.2">
      <c r="A34" s="215"/>
      <c r="B34" s="216"/>
      <c r="C34" s="217"/>
      <c r="D34" s="193" t="s">
        <v>616</v>
      </c>
      <c r="E34" s="194"/>
      <c r="F34" s="194"/>
      <c r="G34" s="194"/>
      <c r="H34" s="194"/>
      <c r="I34" s="194"/>
      <c r="J34" s="194"/>
      <c r="K34" s="194"/>
      <c r="L34" s="194"/>
      <c r="M34" s="194"/>
      <c r="N34" s="194"/>
      <c r="O34" s="194"/>
      <c r="P34" s="194"/>
      <c r="Q34" s="84"/>
      <c r="R34" s="215"/>
      <c r="S34" s="216"/>
      <c r="T34" s="217"/>
      <c r="U34" s="193" t="s">
        <v>617</v>
      </c>
      <c r="V34" s="194"/>
      <c r="W34" s="194"/>
      <c r="X34" s="194"/>
      <c r="Y34" s="194"/>
      <c r="Z34" s="194"/>
      <c r="AA34" s="194"/>
      <c r="AB34" s="194"/>
      <c r="AC34" s="194"/>
      <c r="AD34" s="194"/>
      <c r="AE34" s="194"/>
      <c r="AF34" s="214"/>
      <c r="AG34" s="227" t="s">
        <v>389</v>
      </c>
      <c r="AH34" s="228"/>
      <c r="AI34" s="228"/>
      <c r="AJ34" s="228"/>
      <c r="AK34" s="228"/>
      <c r="AL34" s="228"/>
      <c r="AM34" s="228"/>
      <c r="AN34" s="228"/>
      <c r="AO34" s="228"/>
      <c r="AP34" s="228"/>
      <c r="AQ34" s="228"/>
      <c r="AR34" s="228"/>
      <c r="AS34" s="228"/>
      <c r="AT34" s="228"/>
      <c r="AU34" s="228"/>
      <c r="AV34" s="228"/>
      <c r="AW34" s="228"/>
      <c r="AX34" s="228"/>
      <c r="AY34" s="228"/>
      <c r="AZ34" s="228"/>
      <c r="BA34" s="228"/>
      <c r="BB34" s="140"/>
      <c r="BC34" s="141"/>
      <c r="BD34" s="141"/>
      <c r="BE34" s="141"/>
      <c r="BF34" s="141"/>
      <c r="BG34" s="141"/>
      <c r="BH34" s="124"/>
      <c r="BI34" s="125"/>
      <c r="BJ34" s="125"/>
      <c r="BK34" s="125"/>
      <c r="BL34" s="125"/>
      <c r="BM34" s="125"/>
      <c r="BN34" s="125"/>
      <c r="BO34" s="126"/>
      <c r="BP34" s="103">
        <f t="shared" si="0"/>
        <v>0</v>
      </c>
      <c r="BQ34" s="104"/>
      <c r="BR34" s="104"/>
      <c r="BS34" s="104"/>
      <c r="BT34" s="104"/>
      <c r="BU34" s="104"/>
      <c r="BV34" s="104"/>
      <c r="BW34" s="104"/>
      <c r="BX34" s="104"/>
      <c r="BY34" s="112"/>
      <c r="BZ34" s="152" t="s">
        <v>403</v>
      </c>
      <c r="CA34" s="153"/>
      <c r="CB34" s="153"/>
      <c r="CC34" s="153"/>
      <c r="CD34" s="153"/>
      <c r="CE34" s="153"/>
      <c r="CF34" s="153"/>
      <c r="CG34" s="153"/>
      <c r="CH34" s="153"/>
      <c r="CI34" s="153"/>
      <c r="CJ34" s="153"/>
      <c r="CK34" s="153"/>
      <c r="CL34" s="153"/>
      <c r="CM34" s="153"/>
      <c r="CN34" s="153"/>
      <c r="CO34" s="153"/>
      <c r="CP34" s="153"/>
      <c r="CQ34" s="153"/>
      <c r="CR34" s="153"/>
      <c r="CS34" s="153"/>
      <c r="CT34" s="154"/>
      <c r="CU34" s="140"/>
      <c r="CV34" s="141"/>
      <c r="CW34" s="141"/>
      <c r="CX34" s="141"/>
      <c r="CY34" s="141"/>
      <c r="CZ34" s="142"/>
      <c r="DA34" s="124"/>
      <c r="DB34" s="125"/>
      <c r="DC34" s="125"/>
      <c r="DD34" s="125"/>
      <c r="DE34" s="125"/>
      <c r="DF34" s="125"/>
      <c r="DG34" s="125"/>
      <c r="DH34" s="126"/>
      <c r="DI34" s="103">
        <f t="shared" si="1"/>
        <v>0</v>
      </c>
      <c r="DJ34" s="104"/>
      <c r="DK34" s="104"/>
      <c r="DL34" s="104"/>
      <c r="DM34" s="104"/>
      <c r="DN34" s="104"/>
      <c r="DO34" s="104"/>
      <c r="DP34" s="104"/>
      <c r="DQ34" s="104"/>
      <c r="DR34" s="105"/>
      <c r="EQ34" s="90"/>
      <c r="ER34" s="90"/>
      <c r="ES34" s="90"/>
      <c r="ET34" s="90"/>
      <c r="EU34" s="90"/>
      <c r="EV34" s="90"/>
      <c r="EW34" s="90"/>
      <c r="EX34" s="90"/>
      <c r="EY34" s="90"/>
      <c r="EZ34" s="90"/>
      <c r="FA34" s="90"/>
      <c r="FB34" s="90"/>
      <c r="FC34" s="90"/>
      <c r="FD34" s="90"/>
      <c r="FE34" s="90"/>
      <c r="FF34" s="90"/>
      <c r="FG34" s="90"/>
      <c r="FH34" s="97"/>
      <c r="FI34" s="97"/>
      <c r="FJ34" s="90"/>
      <c r="FK34" s="90"/>
      <c r="FL34" s="90"/>
      <c r="FM34" s="90"/>
      <c r="FN34" s="90"/>
      <c r="FO34" s="90"/>
      <c r="FP34" s="90"/>
      <c r="FQ34" s="90"/>
      <c r="FR34" s="90"/>
      <c r="FS34" s="90"/>
      <c r="FT34" s="90"/>
      <c r="FU34" s="90"/>
      <c r="FV34" s="90"/>
      <c r="FW34" s="90"/>
      <c r="FX34" s="90"/>
      <c r="GV34" s="90"/>
      <c r="GW34" s="90"/>
      <c r="GX34" s="90"/>
    </row>
    <row r="35" spans="1:206" ht="11.25" customHeight="1" x14ac:dyDescent="0.2">
      <c r="A35" s="215"/>
      <c r="B35" s="216"/>
      <c r="C35" s="217"/>
      <c r="D35" s="193" t="s">
        <v>618</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214"/>
      <c r="AG35" s="227" t="s">
        <v>388</v>
      </c>
      <c r="AH35" s="228"/>
      <c r="AI35" s="228"/>
      <c r="AJ35" s="228"/>
      <c r="AK35" s="228"/>
      <c r="AL35" s="228"/>
      <c r="AM35" s="228"/>
      <c r="AN35" s="228"/>
      <c r="AO35" s="228"/>
      <c r="AP35" s="228"/>
      <c r="AQ35" s="228"/>
      <c r="AR35" s="228"/>
      <c r="AS35" s="228"/>
      <c r="AT35" s="228"/>
      <c r="AU35" s="228"/>
      <c r="AV35" s="228"/>
      <c r="AW35" s="228"/>
      <c r="AX35" s="228"/>
      <c r="AY35" s="228"/>
      <c r="AZ35" s="228"/>
      <c r="BA35" s="228"/>
      <c r="BB35" s="140"/>
      <c r="BC35" s="141"/>
      <c r="BD35" s="141"/>
      <c r="BE35" s="141"/>
      <c r="BF35" s="141"/>
      <c r="BG35" s="141"/>
      <c r="BH35" s="124"/>
      <c r="BI35" s="125"/>
      <c r="BJ35" s="125"/>
      <c r="BK35" s="125"/>
      <c r="BL35" s="125"/>
      <c r="BM35" s="125"/>
      <c r="BN35" s="125"/>
      <c r="BO35" s="126"/>
      <c r="BP35" s="103">
        <f t="shared" si="0"/>
        <v>0</v>
      </c>
      <c r="BQ35" s="104"/>
      <c r="BR35" s="104"/>
      <c r="BS35" s="104"/>
      <c r="BT35" s="104"/>
      <c r="BU35" s="104"/>
      <c r="BV35" s="104"/>
      <c r="BW35" s="104"/>
      <c r="BX35" s="104"/>
      <c r="BY35" s="112"/>
      <c r="BZ35" s="152" t="s">
        <v>406</v>
      </c>
      <c r="CA35" s="153"/>
      <c r="CB35" s="153"/>
      <c r="CC35" s="153"/>
      <c r="CD35" s="153"/>
      <c r="CE35" s="153"/>
      <c r="CF35" s="153"/>
      <c r="CG35" s="153"/>
      <c r="CH35" s="153"/>
      <c r="CI35" s="153"/>
      <c r="CJ35" s="153"/>
      <c r="CK35" s="153"/>
      <c r="CL35" s="153"/>
      <c r="CM35" s="153"/>
      <c r="CN35" s="153"/>
      <c r="CO35" s="153"/>
      <c r="CP35" s="153"/>
      <c r="CQ35" s="153"/>
      <c r="CR35" s="153"/>
      <c r="CS35" s="153"/>
      <c r="CT35" s="154"/>
      <c r="CU35" s="140"/>
      <c r="CV35" s="141"/>
      <c r="CW35" s="141"/>
      <c r="CX35" s="141"/>
      <c r="CY35" s="141"/>
      <c r="CZ35" s="142"/>
      <c r="DA35" s="124"/>
      <c r="DB35" s="125"/>
      <c r="DC35" s="125"/>
      <c r="DD35" s="125"/>
      <c r="DE35" s="125"/>
      <c r="DF35" s="125"/>
      <c r="DG35" s="125"/>
      <c r="DH35" s="126"/>
      <c r="DI35" s="103">
        <f t="shared" si="1"/>
        <v>0</v>
      </c>
      <c r="DJ35" s="104"/>
      <c r="DK35" s="104"/>
      <c r="DL35" s="104"/>
      <c r="DM35" s="104"/>
      <c r="DN35" s="104"/>
      <c r="DO35" s="104"/>
      <c r="DP35" s="104"/>
      <c r="DQ35" s="104"/>
      <c r="DR35" s="105"/>
      <c r="EQ35" s="90"/>
      <c r="ER35" s="90"/>
      <c r="ES35" s="90"/>
      <c r="ET35" s="90"/>
      <c r="EU35" s="90"/>
      <c r="EV35" s="90"/>
      <c r="EW35" s="90"/>
      <c r="EX35" s="90"/>
      <c r="EY35" s="90"/>
      <c r="EZ35" s="90"/>
      <c r="FA35" s="90"/>
      <c r="FB35" s="90"/>
      <c r="FC35" s="90"/>
      <c r="FD35" s="90"/>
      <c r="FE35" s="90"/>
      <c r="FF35" s="90"/>
      <c r="FG35" s="90"/>
      <c r="FH35" s="97"/>
      <c r="FI35" s="97"/>
      <c r="FJ35" s="90"/>
      <c r="FK35" s="90"/>
      <c r="FL35" s="90"/>
      <c r="FM35" s="90"/>
      <c r="FN35" s="90"/>
      <c r="FO35" s="90"/>
      <c r="FP35" s="90"/>
      <c r="FQ35" s="90"/>
      <c r="FR35" s="90"/>
      <c r="FS35" s="90"/>
      <c r="FT35" s="90"/>
      <c r="FU35" s="90"/>
      <c r="FV35" s="90"/>
      <c r="FW35" s="90"/>
      <c r="FX35" s="90"/>
      <c r="GV35" s="90"/>
      <c r="GW35" s="90"/>
      <c r="GX35" s="90"/>
    </row>
    <row r="36" spans="1:206" ht="11.25" customHeight="1" x14ac:dyDescent="0.2">
      <c r="A36" s="215"/>
      <c r="B36" s="216"/>
      <c r="C36" s="217"/>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20"/>
      <c r="AG36" s="227" t="s">
        <v>434</v>
      </c>
      <c r="AH36" s="228"/>
      <c r="AI36" s="228"/>
      <c r="AJ36" s="228"/>
      <c r="AK36" s="228"/>
      <c r="AL36" s="228"/>
      <c r="AM36" s="228"/>
      <c r="AN36" s="228"/>
      <c r="AO36" s="228"/>
      <c r="AP36" s="228"/>
      <c r="AQ36" s="228"/>
      <c r="AR36" s="228"/>
      <c r="AS36" s="228"/>
      <c r="AT36" s="228"/>
      <c r="AU36" s="228"/>
      <c r="AV36" s="228"/>
      <c r="AW36" s="228"/>
      <c r="AX36" s="228"/>
      <c r="AY36" s="228"/>
      <c r="AZ36" s="228"/>
      <c r="BA36" s="228"/>
      <c r="BB36" s="140"/>
      <c r="BC36" s="141"/>
      <c r="BD36" s="141"/>
      <c r="BE36" s="141"/>
      <c r="BF36" s="141"/>
      <c r="BG36" s="141"/>
      <c r="BH36" s="124"/>
      <c r="BI36" s="125"/>
      <c r="BJ36" s="125"/>
      <c r="BK36" s="125"/>
      <c r="BL36" s="125"/>
      <c r="BM36" s="125"/>
      <c r="BN36" s="125"/>
      <c r="BO36" s="126"/>
      <c r="BP36" s="103">
        <f t="shared" si="0"/>
        <v>0</v>
      </c>
      <c r="BQ36" s="104"/>
      <c r="BR36" s="104"/>
      <c r="BS36" s="104"/>
      <c r="BT36" s="104"/>
      <c r="BU36" s="104"/>
      <c r="BV36" s="104"/>
      <c r="BW36" s="104"/>
      <c r="BX36" s="104"/>
      <c r="BY36" s="112"/>
      <c r="BZ36" s="152" t="s">
        <v>392</v>
      </c>
      <c r="CA36" s="153"/>
      <c r="CB36" s="153"/>
      <c r="CC36" s="153"/>
      <c r="CD36" s="153"/>
      <c r="CE36" s="153"/>
      <c r="CF36" s="153"/>
      <c r="CG36" s="153"/>
      <c r="CH36" s="153"/>
      <c r="CI36" s="153"/>
      <c r="CJ36" s="153"/>
      <c r="CK36" s="153"/>
      <c r="CL36" s="153"/>
      <c r="CM36" s="153"/>
      <c r="CN36" s="153"/>
      <c r="CO36" s="153"/>
      <c r="CP36" s="153"/>
      <c r="CQ36" s="153"/>
      <c r="CR36" s="153"/>
      <c r="CS36" s="153"/>
      <c r="CT36" s="154"/>
      <c r="CU36" s="140"/>
      <c r="CV36" s="141"/>
      <c r="CW36" s="141"/>
      <c r="CX36" s="141"/>
      <c r="CY36" s="141"/>
      <c r="CZ36" s="142"/>
      <c r="DA36" s="124"/>
      <c r="DB36" s="125"/>
      <c r="DC36" s="125"/>
      <c r="DD36" s="125"/>
      <c r="DE36" s="125"/>
      <c r="DF36" s="125"/>
      <c r="DG36" s="125"/>
      <c r="DH36" s="126"/>
      <c r="DI36" s="103">
        <f t="shared" si="1"/>
        <v>0</v>
      </c>
      <c r="DJ36" s="104"/>
      <c r="DK36" s="104"/>
      <c r="DL36" s="104"/>
      <c r="DM36" s="104"/>
      <c r="DN36" s="104"/>
      <c r="DO36" s="104"/>
      <c r="DP36" s="104"/>
      <c r="DQ36" s="104"/>
      <c r="DR36" s="105"/>
      <c r="EQ36" s="90"/>
      <c r="ER36" s="90"/>
      <c r="ES36" s="90"/>
      <c r="ET36" s="90"/>
      <c r="EU36" s="90"/>
      <c r="EV36" s="90"/>
      <c r="EW36" s="90"/>
      <c r="EX36" s="90"/>
      <c r="EY36" s="90"/>
      <c r="EZ36" s="90"/>
      <c r="FA36" s="90"/>
      <c r="FB36" s="90"/>
      <c r="FC36" s="90"/>
      <c r="FD36" s="90"/>
      <c r="FE36" s="90"/>
      <c r="FF36" s="90"/>
      <c r="FG36" s="90"/>
      <c r="FH36" s="97"/>
      <c r="FI36" s="97"/>
      <c r="FJ36" s="90"/>
      <c r="FK36" s="90"/>
      <c r="FL36" s="90"/>
      <c r="FM36" s="90"/>
      <c r="FN36" s="90"/>
      <c r="FO36" s="90"/>
      <c r="FP36" s="90"/>
      <c r="FQ36" s="90"/>
      <c r="FR36" s="90"/>
      <c r="FS36" s="90"/>
      <c r="FT36" s="90"/>
      <c r="FU36" s="90"/>
      <c r="FV36" s="90"/>
      <c r="FW36" s="90"/>
      <c r="FX36" s="90"/>
      <c r="GV36" s="90"/>
      <c r="GW36" s="90"/>
      <c r="GX36" s="90"/>
    </row>
    <row r="37" spans="1:206" ht="11.25" customHeight="1" x14ac:dyDescent="0.2">
      <c r="A37" s="215"/>
      <c r="B37" s="216"/>
      <c r="C37" s="217"/>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3"/>
      <c r="AG37" s="227" t="s">
        <v>435</v>
      </c>
      <c r="AH37" s="228"/>
      <c r="AI37" s="228"/>
      <c r="AJ37" s="228"/>
      <c r="AK37" s="228"/>
      <c r="AL37" s="228"/>
      <c r="AM37" s="228"/>
      <c r="AN37" s="228"/>
      <c r="AO37" s="228"/>
      <c r="AP37" s="228"/>
      <c r="AQ37" s="228"/>
      <c r="AR37" s="228"/>
      <c r="AS37" s="228"/>
      <c r="AT37" s="228"/>
      <c r="AU37" s="228"/>
      <c r="AV37" s="228"/>
      <c r="AW37" s="228"/>
      <c r="AX37" s="228"/>
      <c r="AY37" s="228"/>
      <c r="AZ37" s="228"/>
      <c r="BA37" s="228"/>
      <c r="BB37" s="140"/>
      <c r="BC37" s="141"/>
      <c r="BD37" s="141"/>
      <c r="BE37" s="141"/>
      <c r="BF37" s="141"/>
      <c r="BG37" s="141"/>
      <c r="BH37" s="124"/>
      <c r="BI37" s="125"/>
      <c r="BJ37" s="125"/>
      <c r="BK37" s="125"/>
      <c r="BL37" s="125"/>
      <c r="BM37" s="125"/>
      <c r="BN37" s="125"/>
      <c r="BO37" s="126"/>
      <c r="BP37" s="103">
        <f t="shared" si="0"/>
        <v>0</v>
      </c>
      <c r="BQ37" s="104"/>
      <c r="BR37" s="104"/>
      <c r="BS37" s="104"/>
      <c r="BT37" s="104"/>
      <c r="BU37" s="104"/>
      <c r="BV37" s="104"/>
      <c r="BW37" s="104"/>
      <c r="BX37" s="104"/>
      <c r="BY37" s="112"/>
      <c r="BZ37" s="152" t="s">
        <v>407</v>
      </c>
      <c r="CA37" s="153"/>
      <c r="CB37" s="153"/>
      <c r="CC37" s="153"/>
      <c r="CD37" s="153"/>
      <c r="CE37" s="153"/>
      <c r="CF37" s="153"/>
      <c r="CG37" s="153"/>
      <c r="CH37" s="153"/>
      <c r="CI37" s="153"/>
      <c r="CJ37" s="153"/>
      <c r="CK37" s="153"/>
      <c r="CL37" s="153"/>
      <c r="CM37" s="153"/>
      <c r="CN37" s="153"/>
      <c r="CO37" s="153"/>
      <c r="CP37" s="153"/>
      <c r="CQ37" s="153"/>
      <c r="CR37" s="153"/>
      <c r="CS37" s="153"/>
      <c r="CT37" s="154"/>
      <c r="CU37" s="140"/>
      <c r="CV37" s="141"/>
      <c r="CW37" s="141"/>
      <c r="CX37" s="141"/>
      <c r="CY37" s="141"/>
      <c r="CZ37" s="142"/>
      <c r="DA37" s="124"/>
      <c r="DB37" s="125"/>
      <c r="DC37" s="125"/>
      <c r="DD37" s="125"/>
      <c r="DE37" s="125"/>
      <c r="DF37" s="125"/>
      <c r="DG37" s="125"/>
      <c r="DH37" s="126"/>
      <c r="DI37" s="103">
        <f t="shared" si="1"/>
        <v>0</v>
      </c>
      <c r="DJ37" s="104"/>
      <c r="DK37" s="104"/>
      <c r="DL37" s="104"/>
      <c r="DM37" s="104"/>
      <c r="DN37" s="104"/>
      <c r="DO37" s="104"/>
      <c r="DP37" s="104"/>
      <c r="DQ37" s="104"/>
      <c r="DR37" s="105"/>
      <c r="EQ37" s="90"/>
      <c r="ER37" s="90"/>
      <c r="ES37" s="90"/>
      <c r="ET37" s="90"/>
      <c r="EU37" s="90"/>
      <c r="EV37" s="90"/>
      <c r="EW37" s="90"/>
      <c r="EX37" s="90"/>
      <c r="EY37" s="90"/>
      <c r="EZ37" s="90"/>
      <c r="FA37" s="90"/>
      <c r="FB37" s="90"/>
      <c r="FC37" s="90"/>
      <c r="FD37" s="90"/>
      <c r="FE37" s="90"/>
      <c r="FF37" s="90"/>
      <c r="FG37" s="90"/>
      <c r="FH37" s="97"/>
      <c r="FI37" s="97"/>
      <c r="FJ37" s="90"/>
      <c r="FK37" s="90"/>
      <c r="FL37" s="90"/>
      <c r="FM37" s="90"/>
      <c r="FN37" s="90"/>
      <c r="FO37" s="90"/>
      <c r="FP37" s="90"/>
      <c r="FQ37" s="90"/>
      <c r="FR37" s="90"/>
      <c r="FS37" s="90"/>
      <c r="FT37" s="90"/>
      <c r="FU37" s="90"/>
      <c r="FV37" s="90"/>
      <c r="FW37" s="90"/>
      <c r="FX37" s="90"/>
      <c r="GV37" s="90"/>
      <c r="GW37" s="90"/>
      <c r="GX37" s="90"/>
    </row>
    <row r="38" spans="1:206" ht="11.25" customHeight="1" x14ac:dyDescent="0.2">
      <c r="A38" s="197" t="s">
        <v>619</v>
      </c>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224"/>
      <c r="AG38" s="227" t="s">
        <v>436</v>
      </c>
      <c r="AH38" s="228"/>
      <c r="AI38" s="228"/>
      <c r="AJ38" s="228"/>
      <c r="AK38" s="228"/>
      <c r="AL38" s="228"/>
      <c r="AM38" s="228"/>
      <c r="AN38" s="228"/>
      <c r="AO38" s="228"/>
      <c r="AP38" s="228"/>
      <c r="AQ38" s="228"/>
      <c r="AR38" s="228"/>
      <c r="AS38" s="228"/>
      <c r="AT38" s="228"/>
      <c r="AU38" s="228"/>
      <c r="AV38" s="228"/>
      <c r="AW38" s="228"/>
      <c r="AX38" s="228"/>
      <c r="AY38" s="228"/>
      <c r="AZ38" s="228"/>
      <c r="BA38" s="228"/>
      <c r="BB38" s="140"/>
      <c r="BC38" s="141"/>
      <c r="BD38" s="141"/>
      <c r="BE38" s="141"/>
      <c r="BF38" s="141"/>
      <c r="BG38" s="141"/>
      <c r="BH38" s="124"/>
      <c r="BI38" s="125"/>
      <c r="BJ38" s="125"/>
      <c r="BK38" s="125"/>
      <c r="BL38" s="125"/>
      <c r="BM38" s="125"/>
      <c r="BN38" s="125"/>
      <c r="BO38" s="126"/>
      <c r="BP38" s="103">
        <f t="shared" si="0"/>
        <v>0</v>
      </c>
      <c r="BQ38" s="104"/>
      <c r="BR38" s="104"/>
      <c r="BS38" s="104"/>
      <c r="BT38" s="104"/>
      <c r="BU38" s="104"/>
      <c r="BV38" s="104"/>
      <c r="BW38" s="104"/>
      <c r="BX38" s="104"/>
      <c r="BY38" s="112"/>
      <c r="BZ38" s="152" t="s">
        <v>408</v>
      </c>
      <c r="CA38" s="153"/>
      <c r="CB38" s="153"/>
      <c r="CC38" s="153"/>
      <c r="CD38" s="153"/>
      <c r="CE38" s="153"/>
      <c r="CF38" s="153"/>
      <c r="CG38" s="153"/>
      <c r="CH38" s="153"/>
      <c r="CI38" s="153"/>
      <c r="CJ38" s="153"/>
      <c r="CK38" s="153"/>
      <c r="CL38" s="153"/>
      <c r="CM38" s="153"/>
      <c r="CN38" s="153"/>
      <c r="CO38" s="153"/>
      <c r="CP38" s="153"/>
      <c r="CQ38" s="153"/>
      <c r="CR38" s="153"/>
      <c r="CS38" s="153"/>
      <c r="CT38" s="154"/>
      <c r="CU38" s="140"/>
      <c r="CV38" s="141"/>
      <c r="CW38" s="141"/>
      <c r="CX38" s="141"/>
      <c r="CY38" s="141"/>
      <c r="CZ38" s="142"/>
      <c r="DA38" s="124"/>
      <c r="DB38" s="125"/>
      <c r="DC38" s="125"/>
      <c r="DD38" s="125"/>
      <c r="DE38" s="125"/>
      <c r="DF38" s="125"/>
      <c r="DG38" s="125"/>
      <c r="DH38" s="126"/>
      <c r="DI38" s="103">
        <f t="shared" si="1"/>
        <v>0</v>
      </c>
      <c r="DJ38" s="104"/>
      <c r="DK38" s="104"/>
      <c r="DL38" s="104"/>
      <c r="DM38" s="104"/>
      <c r="DN38" s="104"/>
      <c r="DO38" s="104"/>
      <c r="DP38" s="104"/>
      <c r="DQ38" s="104"/>
      <c r="DR38" s="105"/>
      <c r="EQ38" s="90"/>
      <c r="ER38" s="90"/>
      <c r="ES38" s="90"/>
      <c r="ET38" s="90"/>
      <c r="EU38" s="90"/>
      <c r="EV38" s="90"/>
      <c r="EW38" s="90"/>
      <c r="EX38" s="90"/>
      <c r="EY38" s="90"/>
      <c r="EZ38" s="90"/>
      <c r="FA38" s="90"/>
      <c r="FB38" s="90"/>
      <c r="FC38" s="90"/>
      <c r="FD38" s="90"/>
      <c r="FE38" s="90"/>
      <c r="FF38" s="90"/>
      <c r="FG38" s="90"/>
      <c r="FH38" s="97"/>
      <c r="FI38" s="97"/>
      <c r="FJ38" s="90"/>
      <c r="FK38" s="90"/>
      <c r="FL38" s="90"/>
      <c r="FM38" s="90"/>
      <c r="FN38" s="90"/>
      <c r="FO38" s="90"/>
      <c r="FP38" s="90"/>
      <c r="FQ38" s="90"/>
      <c r="FR38" s="90"/>
      <c r="FS38" s="90"/>
      <c r="FT38" s="90"/>
      <c r="FU38" s="90"/>
      <c r="FV38" s="90"/>
      <c r="FW38" s="90"/>
      <c r="FX38" s="90"/>
      <c r="GV38" s="90"/>
      <c r="GW38" s="90"/>
      <c r="GX38" s="90"/>
    </row>
    <row r="39" spans="1:206" ht="11.25" customHeight="1" x14ac:dyDescent="0.2">
      <c r="A39" s="215"/>
      <c r="B39" s="216"/>
      <c r="C39" s="217"/>
      <c r="D39" s="193" t="s">
        <v>36</v>
      </c>
      <c r="E39" s="194"/>
      <c r="F39" s="194"/>
      <c r="G39" s="194"/>
      <c r="H39" s="194"/>
      <c r="I39" s="194"/>
      <c r="J39" s="194"/>
      <c r="K39" s="84"/>
      <c r="L39" s="215"/>
      <c r="M39" s="216"/>
      <c r="N39" s="217"/>
      <c r="O39" s="193" t="s">
        <v>620</v>
      </c>
      <c r="P39" s="194"/>
      <c r="Q39" s="194"/>
      <c r="R39" s="194"/>
      <c r="S39" s="194"/>
      <c r="T39" s="194"/>
      <c r="U39" s="84"/>
      <c r="V39" s="215"/>
      <c r="W39" s="216"/>
      <c r="X39" s="217"/>
      <c r="Y39" s="193" t="s">
        <v>621</v>
      </c>
      <c r="Z39" s="194"/>
      <c r="AA39" s="194"/>
      <c r="AB39" s="194"/>
      <c r="AC39" s="194"/>
      <c r="AD39" s="194"/>
      <c r="AE39" s="194"/>
      <c r="AF39" s="85"/>
      <c r="AG39" s="227" t="s">
        <v>421</v>
      </c>
      <c r="AH39" s="228"/>
      <c r="AI39" s="228"/>
      <c r="AJ39" s="228"/>
      <c r="AK39" s="228"/>
      <c r="AL39" s="228"/>
      <c r="AM39" s="228"/>
      <c r="AN39" s="228"/>
      <c r="AO39" s="228"/>
      <c r="AP39" s="228"/>
      <c r="AQ39" s="228"/>
      <c r="AR39" s="228"/>
      <c r="AS39" s="228"/>
      <c r="AT39" s="228"/>
      <c r="AU39" s="228"/>
      <c r="AV39" s="228"/>
      <c r="AW39" s="228"/>
      <c r="AX39" s="228"/>
      <c r="AY39" s="228"/>
      <c r="AZ39" s="228"/>
      <c r="BA39" s="228"/>
      <c r="BB39" s="140"/>
      <c r="BC39" s="141"/>
      <c r="BD39" s="141"/>
      <c r="BE39" s="141"/>
      <c r="BF39" s="141"/>
      <c r="BG39" s="141"/>
      <c r="BH39" s="124"/>
      <c r="BI39" s="125"/>
      <c r="BJ39" s="125"/>
      <c r="BK39" s="125"/>
      <c r="BL39" s="125"/>
      <c r="BM39" s="125"/>
      <c r="BN39" s="125"/>
      <c r="BO39" s="126"/>
      <c r="BP39" s="103">
        <f t="shared" si="0"/>
        <v>0</v>
      </c>
      <c r="BQ39" s="104"/>
      <c r="BR39" s="104"/>
      <c r="BS39" s="104"/>
      <c r="BT39" s="104"/>
      <c r="BU39" s="104"/>
      <c r="BV39" s="104"/>
      <c r="BW39" s="104"/>
      <c r="BX39" s="104"/>
      <c r="BY39" s="112"/>
      <c r="BZ39" s="152" t="s">
        <v>411</v>
      </c>
      <c r="CA39" s="153"/>
      <c r="CB39" s="153"/>
      <c r="CC39" s="153"/>
      <c r="CD39" s="153"/>
      <c r="CE39" s="153"/>
      <c r="CF39" s="153"/>
      <c r="CG39" s="153"/>
      <c r="CH39" s="153"/>
      <c r="CI39" s="153"/>
      <c r="CJ39" s="153"/>
      <c r="CK39" s="153"/>
      <c r="CL39" s="153"/>
      <c r="CM39" s="153"/>
      <c r="CN39" s="153"/>
      <c r="CO39" s="153"/>
      <c r="CP39" s="153"/>
      <c r="CQ39" s="153"/>
      <c r="CR39" s="153"/>
      <c r="CS39" s="153"/>
      <c r="CT39" s="154"/>
      <c r="CU39" s="140"/>
      <c r="CV39" s="141"/>
      <c r="CW39" s="141"/>
      <c r="CX39" s="141"/>
      <c r="CY39" s="141"/>
      <c r="CZ39" s="142"/>
      <c r="DA39" s="124"/>
      <c r="DB39" s="125"/>
      <c r="DC39" s="125"/>
      <c r="DD39" s="125"/>
      <c r="DE39" s="125"/>
      <c r="DF39" s="125"/>
      <c r="DG39" s="125"/>
      <c r="DH39" s="126"/>
      <c r="DI39" s="103">
        <f t="shared" si="1"/>
        <v>0</v>
      </c>
      <c r="DJ39" s="104"/>
      <c r="DK39" s="104"/>
      <c r="DL39" s="104"/>
      <c r="DM39" s="104"/>
      <c r="DN39" s="104"/>
      <c r="DO39" s="104"/>
      <c r="DP39" s="104"/>
      <c r="DQ39" s="104"/>
      <c r="DR39" s="105"/>
      <c r="EQ39" s="90"/>
      <c r="ER39" s="90"/>
      <c r="ES39" s="90"/>
      <c r="ET39" s="90"/>
      <c r="EU39" s="90"/>
      <c r="EV39" s="90"/>
      <c r="EW39" s="90"/>
      <c r="EX39" s="90"/>
      <c r="EY39" s="90"/>
      <c r="EZ39" s="90"/>
      <c r="FA39" s="90"/>
      <c r="FB39" s="90"/>
      <c r="FC39" s="90"/>
      <c r="FD39" s="90"/>
      <c r="FE39" s="90"/>
      <c r="FF39" s="90"/>
      <c r="FG39" s="90"/>
      <c r="FH39" s="97"/>
      <c r="FI39" s="97"/>
      <c r="FJ39" s="90"/>
      <c r="FK39" s="90"/>
      <c r="FL39" s="90"/>
      <c r="FM39" s="90"/>
      <c r="FN39" s="90"/>
      <c r="FO39" s="90"/>
      <c r="FP39" s="90"/>
      <c r="FQ39" s="90"/>
      <c r="FR39" s="90"/>
      <c r="FS39" s="90"/>
      <c r="FT39" s="90"/>
      <c r="FU39" s="90"/>
      <c r="FV39" s="90"/>
      <c r="FW39" s="90"/>
      <c r="FX39" s="90"/>
      <c r="GV39" s="90"/>
      <c r="GW39" s="90"/>
      <c r="GX39" s="90"/>
    </row>
    <row r="40" spans="1:206" ht="11.25" customHeight="1" x14ac:dyDescent="0.2">
      <c r="A40" s="197" t="s">
        <v>622</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224"/>
      <c r="AG40" s="227" t="s">
        <v>422</v>
      </c>
      <c r="AH40" s="228"/>
      <c r="AI40" s="228"/>
      <c r="AJ40" s="228"/>
      <c r="AK40" s="228"/>
      <c r="AL40" s="228"/>
      <c r="AM40" s="228"/>
      <c r="AN40" s="228"/>
      <c r="AO40" s="228"/>
      <c r="AP40" s="228"/>
      <c r="AQ40" s="228"/>
      <c r="AR40" s="228"/>
      <c r="AS40" s="228"/>
      <c r="AT40" s="228"/>
      <c r="AU40" s="228"/>
      <c r="AV40" s="228"/>
      <c r="AW40" s="228"/>
      <c r="AX40" s="228"/>
      <c r="AY40" s="228"/>
      <c r="AZ40" s="228"/>
      <c r="BA40" s="228"/>
      <c r="BB40" s="140"/>
      <c r="BC40" s="141"/>
      <c r="BD40" s="141"/>
      <c r="BE40" s="141"/>
      <c r="BF40" s="141"/>
      <c r="BG40" s="141"/>
      <c r="BH40" s="124"/>
      <c r="BI40" s="125"/>
      <c r="BJ40" s="125"/>
      <c r="BK40" s="125"/>
      <c r="BL40" s="125"/>
      <c r="BM40" s="125"/>
      <c r="BN40" s="125"/>
      <c r="BO40" s="126"/>
      <c r="BP40" s="103">
        <f t="shared" si="0"/>
        <v>0</v>
      </c>
      <c r="BQ40" s="104"/>
      <c r="BR40" s="104"/>
      <c r="BS40" s="104"/>
      <c r="BT40" s="104"/>
      <c r="BU40" s="104"/>
      <c r="BV40" s="104"/>
      <c r="BW40" s="104"/>
      <c r="BX40" s="104"/>
      <c r="BY40" s="112"/>
      <c r="BZ40" s="152" t="s">
        <v>412</v>
      </c>
      <c r="CA40" s="153"/>
      <c r="CB40" s="153"/>
      <c r="CC40" s="153"/>
      <c r="CD40" s="153"/>
      <c r="CE40" s="153"/>
      <c r="CF40" s="153"/>
      <c r="CG40" s="153"/>
      <c r="CH40" s="153"/>
      <c r="CI40" s="153"/>
      <c r="CJ40" s="153"/>
      <c r="CK40" s="153"/>
      <c r="CL40" s="153"/>
      <c r="CM40" s="153"/>
      <c r="CN40" s="153"/>
      <c r="CO40" s="153"/>
      <c r="CP40" s="153"/>
      <c r="CQ40" s="153"/>
      <c r="CR40" s="153"/>
      <c r="CS40" s="153"/>
      <c r="CT40" s="154"/>
      <c r="CU40" s="140"/>
      <c r="CV40" s="141"/>
      <c r="CW40" s="141"/>
      <c r="CX40" s="141"/>
      <c r="CY40" s="141"/>
      <c r="CZ40" s="142"/>
      <c r="DA40" s="124"/>
      <c r="DB40" s="125"/>
      <c r="DC40" s="125"/>
      <c r="DD40" s="125"/>
      <c r="DE40" s="125"/>
      <c r="DF40" s="125"/>
      <c r="DG40" s="125"/>
      <c r="DH40" s="126"/>
      <c r="DI40" s="103">
        <f t="shared" si="1"/>
        <v>0</v>
      </c>
      <c r="DJ40" s="104"/>
      <c r="DK40" s="104"/>
      <c r="DL40" s="104"/>
      <c r="DM40" s="104"/>
      <c r="DN40" s="104"/>
      <c r="DO40" s="104"/>
      <c r="DP40" s="104"/>
      <c r="DQ40" s="104"/>
      <c r="DR40" s="105"/>
      <c r="EQ40" s="90"/>
      <c r="ER40" s="90"/>
      <c r="ES40" s="90"/>
      <c r="ET40" s="90"/>
      <c r="EU40" s="90"/>
      <c r="EV40" s="90"/>
      <c r="EW40" s="90"/>
      <c r="EX40" s="90"/>
      <c r="EY40" s="90"/>
      <c r="EZ40" s="90"/>
      <c r="FA40" s="90"/>
      <c r="FB40" s="90"/>
      <c r="FC40" s="90"/>
      <c r="FD40" s="90"/>
      <c r="FE40" s="90"/>
      <c r="FF40" s="90"/>
      <c r="FG40" s="90"/>
      <c r="FH40" s="97"/>
      <c r="FI40" s="97"/>
      <c r="FJ40" s="90"/>
      <c r="FK40" s="90"/>
      <c r="FL40" s="90"/>
      <c r="FM40" s="90"/>
      <c r="FN40" s="90"/>
      <c r="FO40" s="90"/>
      <c r="FP40" s="90"/>
      <c r="FQ40" s="90"/>
      <c r="FR40" s="90"/>
      <c r="FS40" s="90"/>
      <c r="FT40" s="90"/>
      <c r="FU40" s="90"/>
      <c r="FV40" s="90"/>
      <c r="FW40" s="90"/>
      <c r="FX40" s="90"/>
      <c r="GV40" s="90"/>
      <c r="GW40" s="90"/>
      <c r="GX40" s="90"/>
    </row>
    <row r="41" spans="1:206" ht="11.25" customHeight="1" x14ac:dyDescent="0.2">
      <c r="A41" s="218"/>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20"/>
      <c r="AG41" s="227" t="s">
        <v>419</v>
      </c>
      <c r="AH41" s="228"/>
      <c r="AI41" s="228"/>
      <c r="AJ41" s="228"/>
      <c r="AK41" s="228"/>
      <c r="AL41" s="228"/>
      <c r="AM41" s="228"/>
      <c r="AN41" s="228"/>
      <c r="AO41" s="228"/>
      <c r="AP41" s="228"/>
      <c r="AQ41" s="228"/>
      <c r="AR41" s="228"/>
      <c r="AS41" s="228"/>
      <c r="AT41" s="228"/>
      <c r="AU41" s="228"/>
      <c r="AV41" s="228"/>
      <c r="AW41" s="228"/>
      <c r="AX41" s="228"/>
      <c r="AY41" s="228"/>
      <c r="AZ41" s="228"/>
      <c r="BA41" s="228"/>
      <c r="BB41" s="140"/>
      <c r="BC41" s="141"/>
      <c r="BD41" s="141"/>
      <c r="BE41" s="141"/>
      <c r="BF41" s="141"/>
      <c r="BG41" s="141"/>
      <c r="BH41" s="124"/>
      <c r="BI41" s="125"/>
      <c r="BJ41" s="125"/>
      <c r="BK41" s="125"/>
      <c r="BL41" s="125"/>
      <c r="BM41" s="125"/>
      <c r="BN41" s="125"/>
      <c r="BO41" s="126"/>
      <c r="BP41" s="103">
        <f t="shared" si="0"/>
        <v>0</v>
      </c>
      <c r="BQ41" s="104"/>
      <c r="BR41" s="104"/>
      <c r="BS41" s="104"/>
      <c r="BT41" s="104"/>
      <c r="BU41" s="104"/>
      <c r="BV41" s="104"/>
      <c r="BW41" s="104"/>
      <c r="BX41" s="104"/>
      <c r="BY41" s="112"/>
      <c r="BZ41" s="152" t="s">
        <v>413</v>
      </c>
      <c r="CA41" s="153"/>
      <c r="CB41" s="153"/>
      <c r="CC41" s="153"/>
      <c r="CD41" s="153"/>
      <c r="CE41" s="153"/>
      <c r="CF41" s="153"/>
      <c r="CG41" s="153"/>
      <c r="CH41" s="153"/>
      <c r="CI41" s="153"/>
      <c r="CJ41" s="153"/>
      <c r="CK41" s="153"/>
      <c r="CL41" s="153"/>
      <c r="CM41" s="153"/>
      <c r="CN41" s="153"/>
      <c r="CO41" s="153"/>
      <c r="CP41" s="153"/>
      <c r="CQ41" s="153"/>
      <c r="CR41" s="153"/>
      <c r="CS41" s="153"/>
      <c r="CT41" s="154"/>
      <c r="CU41" s="140"/>
      <c r="CV41" s="141"/>
      <c r="CW41" s="141"/>
      <c r="CX41" s="141"/>
      <c r="CY41" s="141"/>
      <c r="CZ41" s="142"/>
      <c r="DA41" s="124"/>
      <c r="DB41" s="125"/>
      <c r="DC41" s="125"/>
      <c r="DD41" s="125"/>
      <c r="DE41" s="125"/>
      <c r="DF41" s="125"/>
      <c r="DG41" s="125"/>
      <c r="DH41" s="126"/>
      <c r="DI41" s="103">
        <f t="shared" si="1"/>
        <v>0</v>
      </c>
      <c r="DJ41" s="104"/>
      <c r="DK41" s="104"/>
      <c r="DL41" s="104"/>
      <c r="DM41" s="104"/>
      <c r="DN41" s="104"/>
      <c r="DO41" s="104"/>
      <c r="DP41" s="104"/>
      <c r="DQ41" s="104"/>
      <c r="DR41" s="105"/>
      <c r="EQ41" s="90"/>
      <c r="ER41" s="90"/>
      <c r="ES41" s="90"/>
      <c r="ET41" s="90"/>
      <c r="EU41" s="90"/>
      <c r="EV41" s="90"/>
      <c r="EW41" s="90"/>
      <c r="EX41" s="90"/>
      <c r="EY41" s="90"/>
      <c r="EZ41" s="90"/>
      <c r="FA41" s="90"/>
      <c r="FB41" s="90"/>
      <c r="FC41" s="90"/>
      <c r="FD41" s="90"/>
      <c r="FE41" s="90"/>
      <c r="FF41" s="90"/>
      <c r="FG41" s="90"/>
      <c r="FH41" s="97"/>
      <c r="FI41" s="97"/>
      <c r="FJ41" s="90"/>
      <c r="FK41" s="90"/>
      <c r="FL41" s="90"/>
      <c r="FM41" s="90"/>
      <c r="FN41" s="90"/>
      <c r="FO41" s="90"/>
      <c r="FP41" s="90"/>
      <c r="FQ41" s="90"/>
      <c r="FR41" s="90"/>
      <c r="FS41" s="90"/>
      <c r="FT41" s="90"/>
      <c r="FU41" s="90"/>
      <c r="FV41" s="90"/>
      <c r="FW41" s="90"/>
      <c r="FX41" s="90"/>
      <c r="GV41" s="90"/>
      <c r="GW41" s="90"/>
      <c r="GX41" s="90"/>
    </row>
    <row r="42" spans="1:206" ht="11.25" customHeight="1" x14ac:dyDescent="0.2">
      <c r="A42" s="22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3"/>
      <c r="AG42" s="227" t="s">
        <v>420</v>
      </c>
      <c r="AH42" s="228"/>
      <c r="AI42" s="228"/>
      <c r="AJ42" s="228"/>
      <c r="AK42" s="228"/>
      <c r="AL42" s="228"/>
      <c r="AM42" s="228"/>
      <c r="AN42" s="228"/>
      <c r="AO42" s="228"/>
      <c r="AP42" s="228"/>
      <c r="AQ42" s="228"/>
      <c r="AR42" s="228"/>
      <c r="AS42" s="228"/>
      <c r="AT42" s="228"/>
      <c r="AU42" s="228"/>
      <c r="AV42" s="228"/>
      <c r="AW42" s="228"/>
      <c r="AX42" s="228"/>
      <c r="AY42" s="228"/>
      <c r="AZ42" s="228"/>
      <c r="BA42" s="228"/>
      <c r="BB42" s="140"/>
      <c r="BC42" s="141"/>
      <c r="BD42" s="141"/>
      <c r="BE42" s="141"/>
      <c r="BF42" s="141"/>
      <c r="BG42" s="141"/>
      <c r="BH42" s="124"/>
      <c r="BI42" s="125"/>
      <c r="BJ42" s="125"/>
      <c r="BK42" s="125"/>
      <c r="BL42" s="125"/>
      <c r="BM42" s="125"/>
      <c r="BN42" s="125"/>
      <c r="BO42" s="126"/>
      <c r="BP42" s="103">
        <f t="shared" si="0"/>
        <v>0</v>
      </c>
      <c r="BQ42" s="104"/>
      <c r="BR42" s="104"/>
      <c r="BS42" s="104"/>
      <c r="BT42" s="104"/>
      <c r="BU42" s="104"/>
      <c r="BV42" s="104"/>
      <c r="BW42" s="104"/>
      <c r="BX42" s="104"/>
      <c r="BY42" s="112"/>
      <c r="BZ42" s="152" t="s">
        <v>393</v>
      </c>
      <c r="CA42" s="153"/>
      <c r="CB42" s="153"/>
      <c r="CC42" s="153"/>
      <c r="CD42" s="153"/>
      <c r="CE42" s="153"/>
      <c r="CF42" s="153"/>
      <c r="CG42" s="153"/>
      <c r="CH42" s="153"/>
      <c r="CI42" s="153"/>
      <c r="CJ42" s="153"/>
      <c r="CK42" s="153"/>
      <c r="CL42" s="153"/>
      <c r="CM42" s="153"/>
      <c r="CN42" s="153"/>
      <c r="CO42" s="153"/>
      <c r="CP42" s="153"/>
      <c r="CQ42" s="153"/>
      <c r="CR42" s="153"/>
      <c r="CS42" s="153"/>
      <c r="CT42" s="154"/>
      <c r="CU42" s="140"/>
      <c r="CV42" s="141"/>
      <c r="CW42" s="141"/>
      <c r="CX42" s="141"/>
      <c r="CY42" s="141"/>
      <c r="CZ42" s="142"/>
      <c r="DA42" s="124"/>
      <c r="DB42" s="125"/>
      <c r="DC42" s="125"/>
      <c r="DD42" s="125"/>
      <c r="DE42" s="125"/>
      <c r="DF42" s="125"/>
      <c r="DG42" s="125"/>
      <c r="DH42" s="126"/>
      <c r="DI42" s="103">
        <f t="shared" si="1"/>
        <v>0</v>
      </c>
      <c r="DJ42" s="104"/>
      <c r="DK42" s="104"/>
      <c r="DL42" s="104"/>
      <c r="DM42" s="104"/>
      <c r="DN42" s="104"/>
      <c r="DO42" s="104"/>
      <c r="DP42" s="104"/>
      <c r="DQ42" s="104"/>
      <c r="DR42" s="105"/>
      <c r="EQ42" s="90"/>
      <c r="ER42" s="90"/>
      <c r="ES42" s="90"/>
      <c r="ET42" s="90"/>
      <c r="EU42" s="90"/>
      <c r="EV42" s="90"/>
      <c r="EW42" s="90"/>
      <c r="EX42" s="90"/>
      <c r="EY42" s="90"/>
      <c r="EZ42" s="90"/>
      <c r="FA42" s="90"/>
      <c r="FB42" s="90"/>
      <c r="FC42" s="90"/>
      <c r="FD42" s="90"/>
      <c r="FE42" s="90"/>
      <c r="FF42" s="90"/>
      <c r="FG42" s="90"/>
      <c r="FH42" s="97"/>
      <c r="FI42" s="97"/>
      <c r="FJ42" s="90"/>
      <c r="FK42" s="90"/>
      <c r="FL42" s="90"/>
      <c r="FM42" s="90"/>
      <c r="FN42" s="90"/>
      <c r="FO42" s="90"/>
      <c r="FP42" s="90"/>
      <c r="FQ42" s="90"/>
      <c r="FR42" s="90"/>
      <c r="FS42" s="90"/>
      <c r="FT42" s="90"/>
      <c r="FU42" s="90"/>
      <c r="FV42" s="90"/>
      <c r="FW42" s="90"/>
      <c r="FX42" s="90"/>
      <c r="GV42" s="90"/>
      <c r="GW42" s="90"/>
      <c r="GX42" s="90"/>
    </row>
    <row r="43" spans="1:206" ht="11.25" customHeight="1" x14ac:dyDescent="0.2">
      <c r="A43" s="197" t="s">
        <v>623</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224"/>
      <c r="AG43" s="227" t="s">
        <v>645</v>
      </c>
      <c r="AH43" s="228"/>
      <c r="AI43" s="228"/>
      <c r="AJ43" s="228"/>
      <c r="AK43" s="228"/>
      <c r="AL43" s="228"/>
      <c r="AM43" s="228"/>
      <c r="AN43" s="228"/>
      <c r="AO43" s="228"/>
      <c r="AP43" s="228"/>
      <c r="AQ43" s="228"/>
      <c r="AR43" s="228"/>
      <c r="AS43" s="228"/>
      <c r="AT43" s="228"/>
      <c r="AU43" s="228"/>
      <c r="AV43" s="228"/>
      <c r="AW43" s="228"/>
      <c r="AX43" s="228"/>
      <c r="AY43" s="228"/>
      <c r="AZ43" s="228"/>
      <c r="BA43" s="228"/>
      <c r="BB43" s="140"/>
      <c r="BC43" s="141"/>
      <c r="BD43" s="141"/>
      <c r="BE43" s="141"/>
      <c r="BF43" s="141"/>
      <c r="BG43" s="142"/>
      <c r="BH43" s="124"/>
      <c r="BI43" s="125"/>
      <c r="BJ43" s="125"/>
      <c r="BK43" s="125"/>
      <c r="BL43" s="125"/>
      <c r="BM43" s="125"/>
      <c r="BN43" s="125"/>
      <c r="BO43" s="126"/>
      <c r="BP43" s="103">
        <f t="shared" si="0"/>
        <v>0</v>
      </c>
      <c r="BQ43" s="104"/>
      <c r="BR43" s="104"/>
      <c r="BS43" s="104"/>
      <c r="BT43" s="104"/>
      <c r="BU43" s="104"/>
      <c r="BV43" s="104"/>
      <c r="BW43" s="104"/>
      <c r="BX43" s="104"/>
      <c r="BY43" s="112"/>
      <c r="BZ43" s="152" t="s">
        <v>438</v>
      </c>
      <c r="CA43" s="153"/>
      <c r="CB43" s="153"/>
      <c r="CC43" s="153"/>
      <c r="CD43" s="153"/>
      <c r="CE43" s="153"/>
      <c r="CF43" s="153"/>
      <c r="CG43" s="153"/>
      <c r="CH43" s="153"/>
      <c r="CI43" s="153"/>
      <c r="CJ43" s="153"/>
      <c r="CK43" s="153"/>
      <c r="CL43" s="153"/>
      <c r="CM43" s="153"/>
      <c r="CN43" s="153"/>
      <c r="CO43" s="153"/>
      <c r="CP43" s="153"/>
      <c r="CQ43" s="153"/>
      <c r="CR43" s="153"/>
      <c r="CS43" s="153"/>
      <c r="CT43" s="154"/>
      <c r="CU43" s="140"/>
      <c r="CV43" s="141"/>
      <c r="CW43" s="141"/>
      <c r="CX43" s="141"/>
      <c r="CY43" s="141"/>
      <c r="CZ43" s="142"/>
      <c r="DA43" s="124"/>
      <c r="DB43" s="125"/>
      <c r="DC43" s="125"/>
      <c r="DD43" s="125"/>
      <c r="DE43" s="125"/>
      <c r="DF43" s="125"/>
      <c r="DG43" s="125"/>
      <c r="DH43" s="126"/>
      <c r="DI43" s="103">
        <f t="shared" si="1"/>
        <v>0</v>
      </c>
      <c r="DJ43" s="104"/>
      <c r="DK43" s="104"/>
      <c r="DL43" s="104"/>
      <c r="DM43" s="104"/>
      <c r="DN43" s="104"/>
      <c r="DO43" s="104"/>
      <c r="DP43" s="104"/>
      <c r="DQ43" s="104"/>
      <c r="DR43" s="105"/>
      <c r="EQ43" s="90"/>
      <c r="ER43" s="90"/>
      <c r="ES43" s="90"/>
      <c r="ET43" s="90"/>
      <c r="EU43" s="90"/>
      <c r="EV43" s="90"/>
      <c r="EW43" s="90"/>
      <c r="EX43" s="90"/>
      <c r="EY43" s="90"/>
      <c r="EZ43" s="90"/>
      <c r="FA43" s="90"/>
      <c r="FB43" s="90"/>
      <c r="FC43" s="90"/>
      <c r="FD43" s="90"/>
      <c r="FE43" s="90"/>
      <c r="FF43" s="90"/>
      <c r="FG43" s="90"/>
      <c r="FH43" s="97"/>
      <c r="FI43" s="97"/>
      <c r="FJ43" s="90"/>
      <c r="FK43" s="90"/>
      <c r="FL43" s="90"/>
      <c r="FM43" s="90"/>
      <c r="FN43" s="90"/>
      <c r="FO43" s="90"/>
      <c r="FP43" s="90"/>
      <c r="FQ43" s="90"/>
      <c r="FR43" s="90"/>
      <c r="FS43" s="90"/>
      <c r="FT43" s="90"/>
      <c r="FU43" s="90"/>
      <c r="FV43" s="90"/>
      <c r="FW43" s="90"/>
      <c r="FX43" s="90"/>
      <c r="GV43" s="90"/>
      <c r="GW43" s="90"/>
      <c r="GX43" s="90"/>
    </row>
    <row r="44" spans="1:206" ht="11.25" customHeight="1" x14ac:dyDescent="0.2">
      <c r="A44" s="215"/>
      <c r="B44" s="216"/>
      <c r="C44" s="217"/>
      <c r="D44" s="193" t="s">
        <v>624</v>
      </c>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214"/>
      <c r="AG44" s="227" t="s">
        <v>418</v>
      </c>
      <c r="AH44" s="228"/>
      <c r="AI44" s="228"/>
      <c r="AJ44" s="228"/>
      <c r="AK44" s="228"/>
      <c r="AL44" s="228"/>
      <c r="AM44" s="228"/>
      <c r="AN44" s="228"/>
      <c r="AO44" s="228"/>
      <c r="AP44" s="228"/>
      <c r="AQ44" s="228"/>
      <c r="AR44" s="228"/>
      <c r="AS44" s="228"/>
      <c r="AT44" s="228"/>
      <c r="AU44" s="228"/>
      <c r="AV44" s="228"/>
      <c r="AW44" s="228"/>
      <c r="AX44" s="228"/>
      <c r="AY44" s="228"/>
      <c r="AZ44" s="228"/>
      <c r="BA44" s="228"/>
      <c r="BB44" s="140"/>
      <c r="BC44" s="141"/>
      <c r="BD44" s="141"/>
      <c r="BE44" s="141"/>
      <c r="BF44" s="141"/>
      <c r="BG44" s="141"/>
      <c r="BH44" s="124"/>
      <c r="BI44" s="125"/>
      <c r="BJ44" s="125"/>
      <c r="BK44" s="125"/>
      <c r="BL44" s="125"/>
      <c r="BM44" s="125"/>
      <c r="BN44" s="125"/>
      <c r="BO44" s="126"/>
      <c r="BP44" s="103">
        <f t="shared" si="0"/>
        <v>0</v>
      </c>
      <c r="BQ44" s="104"/>
      <c r="BR44" s="104"/>
      <c r="BS44" s="104"/>
      <c r="BT44" s="104"/>
      <c r="BU44" s="104"/>
      <c r="BV44" s="104"/>
      <c r="BW44" s="104"/>
      <c r="BX44" s="104"/>
      <c r="BY44" s="112"/>
      <c r="BZ44" s="152" t="s">
        <v>437</v>
      </c>
      <c r="CA44" s="153"/>
      <c r="CB44" s="153"/>
      <c r="CC44" s="153"/>
      <c r="CD44" s="153"/>
      <c r="CE44" s="153"/>
      <c r="CF44" s="153"/>
      <c r="CG44" s="153"/>
      <c r="CH44" s="153"/>
      <c r="CI44" s="153"/>
      <c r="CJ44" s="153"/>
      <c r="CK44" s="153"/>
      <c r="CL44" s="153"/>
      <c r="CM44" s="153"/>
      <c r="CN44" s="153"/>
      <c r="CO44" s="153"/>
      <c r="CP44" s="153"/>
      <c r="CQ44" s="153"/>
      <c r="CR44" s="153"/>
      <c r="CS44" s="153"/>
      <c r="CT44" s="154"/>
      <c r="CU44" s="140"/>
      <c r="CV44" s="141"/>
      <c r="CW44" s="141"/>
      <c r="CX44" s="141"/>
      <c r="CY44" s="141"/>
      <c r="CZ44" s="142"/>
      <c r="DA44" s="124"/>
      <c r="DB44" s="125"/>
      <c r="DC44" s="125"/>
      <c r="DD44" s="125"/>
      <c r="DE44" s="125"/>
      <c r="DF44" s="125"/>
      <c r="DG44" s="125"/>
      <c r="DH44" s="126"/>
      <c r="DI44" s="103">
        <f t="shared" si="1"/>
        <v>0</v>
      </c>
      <c r="DJ44" s="104"/>
      <c r="DK44" s="104"/>
      <c r="DL44" s="104"/>
      <c r="DM44" s="104"/>
      <c r="DN44" s="104"/>
      <c r="DO44" s="104"/>
      <c r="DP44" s="104"/>
      <c r="DQ44" s="104"/>
      <c r="DR44" s="105"/>
      <c r="EQ44" s="90"/>
      <c r="ER44" s="90"/>
      <c r="ES44" s="90"/>
      <c r="ET44" s="90"/>
      <c r="EU44" s="90"/>
      <c r="EV44" s="90"/>
      <c r="EW44" s="90"/>
      <c r="EX44" s="90"/>
      <c r="EY44" s="90"/>
      <c r="EZ44" s="90"/>
      <c r="FA44" s="90"/>
      <c r="FB44" s="90"/>
      <c r="FC44" s="90"/>
      <c r="FD44" s="90"/>
      <c r="FE44" s="90"/>
      <c r="FF44" s="90"/>
      <c r="FG44" s="90"/>
      <c r="FH44" s="97"/>
      <c r="FI44" s="97"/>
      <c r="FJ44" s="90"/>
      <c r="FK44" s="90"/>
      <c r="FL44" s="90"/>
      <c r="FM44" s="90"/>
      <c r="FN44" s="90"/>
      <c r="FO44" s="90"/>
      <c r="FP44" s="90"/>
      <c r="FQ44" s="90"/>
      <c r="FR44" s="90"/>
      <c r="FS44" s="90"/>
      <c r="FT44" s="90"/>
      <c r="FU44" s="90"/>
      <c r="FV44" s="90"/>
      <c r="FW44" s="90"/>
      <c r="FX44" s="90"/>
      <c r="GV44" s="90"/>
      <c r="GW44" s="90"/>
      <c r="GX44" s="90"/>
    </row>
    <row r="45" spans="1:206" ht="11.25" customHeight="1" x14ac:dyDescent="0.2">
      <c r="A45" s="215"/>
      <c r="B45" s="216"/>
      <c r="C45" s="217"/>
      <c r="D45" s="193" t="s">
        <v>625</v>
      </c>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214"/>
      <c r="AG45" s="227" t="s">
        <v>409</v>
      </c>
      <c r="AH45" s="228"/>
      <c r="AI45" s="228"/>
      <c r="AJ45" s="228"/>
      <c r="AK45" s="228"/>
      <c r="AL45" s="228"/>
      <c r="AM45" s="228"/>
      <c r="AN45" s="228"/>
      <c r="AO45" s="228"/>
      <c r="AP45" s="228"/>
      <c r="AQ45" s="228"/>
      <c r="AR45" s="228"/>
      <c r="AS45" s="228"/>
      <c r="AT45" s="228"/>
      <c r="AU45" s="228"/>
      <c r="AV45" s="228"/>
      <c r="AW45" s="228"/>
      <c r="AX45" s="228"/>
      <c r="AY45" s="228"/>
      <c r="AZ45" s="228"/>
      <c r="BA45" s="228"/>
      <c r="BB45" s="140"/>
      <c r="BC45" s="141"/>
      <c r="BD45" s="141"/>
      <c r="BE45" s="141"/>
      <c r="BF45" s="141"/>
      <c r="BG45" s="141"/>
      <c r="BH45" s="124"/>
      <c r="BI45" s="125"/>
      <c r="BJ45" s="125"/>
      <c r="BK45" s="125"/>
      <c r="BL45" s="125"/>
      <c r="BM45" s="125"/>
      <c r="BN45" s="125"/>
      <c r="BO45" s="126"/>
      <c r="BP45" s="103">
        <f t="shared" si="0"/>
        <v>0</v>
      </c>
      <c r="BQ45" s="104"/>
      <c r="BR45" s="104"/>
      <c r="BS45" s="104"/>
      <c r="BT45" s="104"/>
      <c r="BU45" s="104"/>
      <c r="BV45" s="104"/>
      <c r="BW45" s="104"/>
      <c r="BX45" s="104"/>
      <c r="BY45" s="112"/>
      <c r="BZ45" s="152" t="s">
        <v>415</v>
      </c>
      <c r="CA45" s="153"/>
      <c r="CB45" s="153"/>
      <c r="CC45" s="153"/>
      <c r="CD45" s="153"/>
      <c r="CE45" s="153"/>
      <c r="CF45" s="153"/>
      <c r="CG45" s="153"/>
      <c r="CH45" s="153"/>
      <c r="CI45" s="153"/>
      <c r="CJ45" s="153"/>
      <c r="CK45" s="153"/>
      <c r="CL45" s="153"/>
      <c r="CM45" s="153"/>
      <c r="CN45" s="153"/>
      <c r="CO45" s="153"/>
      <c r="CP45" s="153"/>
      <c r="CQ45" s="153"/>
      <c r="CR45" s="153"/>
      <c r="CS45" s="153"/>
      <c r="CT45" s="154"/>
      <c r="CU45" s="140"/>
      <c r="CV45" s="141"/>
      <c r="CW45" s="141"/>
      <c r="CX45" s="141"/>
      <c r="CY45" s="141"/>
      <c r="CZ45" s="142"/>
      <c r="DA45" s="124"/>
      <c r="DB45" s="125"/>
      <c r="DC45" s="125"/>
      <c r="DD45" s="125"/>
      <c r="DE45" s="125"/>
      <c r="DF45" s="125"/>
      <c r="DG45" s="125"/>
      <c r="DH45" s="126"/>
      <c r="DI45" s="103">
        <f t="shared" si="1"/>
        <v>0</v>
      </c>
      <c r="DJ45" s="104"/>
      <c r="DK45" s="104"/>
      <c r="DL45" s="104"/>
      <c r="DM45" s="104"/>
      <c r="DN45" s="104"/>
      <c r="DO45" s="104"/>
      <c r="DP45" s="104"/>
      <c r="DQ45" s="104"/>
      <c r="DR45" s="105"/>
      <c r="EQ45" s="90"/>
      <c r="ER45" s="90"/>
      <c r="ES45" s="90"/>
      <c r="ET45" s="90"/>
      <c r="EU45" s="90"/>
      <c r="EV45" s="90"/>
      <c r="EW45" s="90"/>
      <c r="EX45" s="90"/>
      <c r="EY45" s="90"/>
      <c r="EZ45" s="90"/>
      <c r="FA45" s="90"/>
      <c r="FB45" s="90"/>
      <c r="FC45" s="90"/>
      <c r="FD45" s="90"/>
      <c r="FE45" s="90"/>
      <c r="FF45" s="90"/>
      <c r="FG45" s="90"/>
      <c r="FH45" s="97"/>
      <c r="FI45" s="97"/>
      <c r="FJ45" s="90"/>
      <c r="FK45" s="90"/>
      <c r="FL45" s="90"/>
      <c r="FM45" s="90"/>
      <c r="FN45" s="90"/>
      <c r="FO45" s="90"/>
      <c r="FP45" s="90"/>
      <c r="FQ45" s="90"/>
      <c r="FR45" s="90"/>
      <c r="FS45" s="90"/>
      <c r="FT45" s="90"/>
      <c r="FU45" s="90"/>
      <c r="FV45" s="90"/>
      <c r="FW45" s="90"/>
      <c r="FX45" s="90"/>
      <c r="GV45" s="90"/>
      <c r="GW45" s="90"/>
      <c r="GX45" s="90"/>
    </row>
    <row r="46" spans="1:206" ht="11.25" customHeight="1" x14ac:dyDescent="0.2">
      <c r="A46" s="215"/>
      <c r="B46" s="216"/>
      <c r="C46" s="217"/>
      <c r="D46" s="193" t="s">
        <v>363</v>
      </c>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214"/>
      <c r="AG46" s="227" t="s">
        <v>410</v>
      </c>
      <c r="AH46" s="228"/>
      <c r="AI46" s="228"/>
      <c r="AJ46" s="228"/>
      <c r="AK46" s="228"/>
      <c r="AL46" s="228"/>
      <c r="AM46" s="228"/>
      <c r="AN46" s="228"/>
      <c r="AO46" s="228"/>
      <c r="AP46" s="228"/>
      <c r="AQ46" s="228"/>
      <c r="AR46" s="228"/>
      <c r="AS46" s="228"/>
      <c r="AT46" s="228"/>
      <c r="AU46" s="228"/>
      <c r="AV46" s="228"/>
      <c r="AW46" s="228"/>
      <c r="AX46" s="228"/>
      <c r="AY46" s="228"/>
      <c r="AZ46" s="228"/>
      <c r="BA46" s="228"/>
      <c r="BB46" s="140"/>
      <c r="BC46" s="141"/>
      <c r="BD46" s="141"/>
      <c r="BE46" s="141"/>
      <c r="BF46" s="141"/>
      <c r="BG46" s="141"/>
      <c r="BH46" s="124"/>
      <c r="BI46" s="125"/>
      <c r="BJ46" s="125"/>
      <c r="BK46" s="125"/>
      <c r="BL46" s="125"/>
      <c r="BM46" s="125"/>
      <c r="BN46" s="125"/>
      <c r="BO46" s="126"/>
      <c r="BP46" s="103">
        <f t="shared" si="0"/>
        <v>0</v>
      </c>
      <c r="BQ46" s="104"/>
      <c r="BR46" s="104"/>
      <c r="BS46" s="104"/>
      <c r="BT46" s="104"/>
      <c r="BU46" s="104"/>
      <c r="BV46" s="104"/>
      <c r="BW46" s="104"/>
      <c r="BX46" s="104"/>
      <c r="BY46" s="112"/>
      <c r="BZ46" s="152" t="s">
        <v>414</v>
      </c>
      <c r="CA46" s="153"/>
      <c r="CB46" s="153"/>
      <c r="CC46" s="153"/>
      <c r="CD46" s="153"/>
      <c r="CE46" s="153"/>
      <c r="CF46" s="153"/>
      <c r="CG46" s="153"/>
      <c r="CH46" s="153"/>
      <c r="CI46" s="153"/>
      <c r="CJ46" s="153"/>
      <c r="CK46" s="153"/>
      <c r="CL46" s="153"/>
      <c r="CM46" s="153"/>
      <c r="CN46" s="153"/>
      <c r="CO46" s="153"/>
      <c r="CP46" s="153"/>
      <c r="CQ46" s="153"/>
      <c r="CR46" s="153"/>
      <c r="CS46" s="153"/>
      <c r="CT46" s="154"/>
      <c r="CU46" s="140"/>
      <c r="CV46" s="141"/>
      <c r="CW46" s="141"/>
      <c r="CX46" s="141"/>
      <c r="CY46" s="141"/>
      <c r="CZ46" s="142"/>
      <c r="DA46" s="124"/>
      <c r="DB46" s="125"/>
      <c r="DC46" s="125"/>
      <c r="DD46" s="125"/>
      <c r="DE46" s="125"/>
      <c r="DF46" s="125"/>
      <c r="DG46" s="125"/>
      <c r="DH46" s="126"/>
      <c r="DI46" s="103">
        <f t="shared" si="1"/>
        <v>0</v>
      </c>
      <c r="DJ46" s="104"/>
      <c r="DK46" s="104"/>
      <c r="DL46" s="104"/>
      <c r="DM46" s="104"/>
      <c r="DN46" s="104"/>
      <c r="DO46" s="104"/>
      <c r="DP46" s="104"/>
      <c r="DQ46" s="104"/>
      <c r="DR46" s="105"/>
      <c r="EQ46" s="90"/>
      <c r="ER46" s="90"/>
      <c r="ES46" s="90"/>
      <c r="ET46" s="90"/>
      <c r="EU46" s="90"/>
      <c r="EV46" s="90"/>
      <c r="EW46" s="90"/>
      <c r="EX46" s="90"/>
      <c r="EY46" s="90"/>
      <c r="EZ46" s="90"/>
      <c r="FA46" s="90"/>
      <c r="FB46" s="90"/>
      <c r="FC46" s="90"/>
      <c r="FD46" s="90"/>
      <c r="FE46" s="90"/>
      <c r="FF46" s="90"/>
      <c r="FG46" s="90"/>
      <c r="FH46" s="97"/>
      <c r="FI46" s="97"/>
      <c r="FJ46" s="90"/>
      <c r="FK46" s="90"/>
      <c r="FL46" s="90"/>
      <c r="FM46" s="90"/>
      <c r="FN46" s="90"/>
      <c r="FO46" s="90"/>
      <c r="FP46" s="90"/>
      <c r="FQ46" s="90"/>
      <c r="FR46" s="90"/>
      <c r="FS46" s="90"/>
      <c r="FT46" s="90"/>
      <c r="FU46" s="90"/>
      <c r="FV46" s="90"/>
      <c r="FW46" s="90"/>
      <c r="FX46" s="90"/>
      <c r="GV46" s="90"/>
      <c r="GW46" s="90"/>
      <c r="GX46" s="90"/>
    </row>
    <row r="47" spans="1:206" ht="11.25" customHeight="1" x14ac:dyDescent="0.2">
      <c r="A47" s="215"/>
      <c r="B47" s="216"/>
      <c r="C47" s="217"/>
      <c r="D47" s="193" t="s">
        <v>11</v>
      </c>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214"/>
      <c r="AG47" s="227" t="s">
        <v>651</v>
      </c>
      <c r="AH47" s="228"/>
      <c r="AI47" s="228"/>
      <c r="AJ47" s="228"/>
      <c r="AK47" s="228"/>
      <c r="AL47" s="228"/>
      <c r="AM47" s="228"/>
      <c r="AN47" s="228"/>
      <c r="AO47" s="228"/>
      <c r="AP47" s="228"/>
      <c r="AQ47" s="228"/>
      <c r="AR47" s="228"/>
      <c r="AS47" s="228"/>
      <c r="AT47" s="228"/>
      <c r="AU47" s="228"/>
      <c r="AV47" s="228"/>
      <c r="AW47" s="228"/>
      <c r="AX47" s="228"/>
      <c r="AY47" s="228"/>
      <c r="AZ47" s="228"/>
      <c r="BA47" s="228"/>
      <c r="BB47" s="140"/>
      <c r="BC47" s="141"/>
      <c r="BD47" s="141"/>
      <c r="BE47" s="141"/>
      <c r="BF47" s="141"/>
      <c r="BG47" s="141"/>
      <c r="BH47" s="124"/>
      <c r="BI47" s="125"/>
      <c r="BJ47" s="125"/>
      <c r="BK47" s="125"/>
      <c r="BL47" s="125"/>
      <c r="BM47" s="125"/>
      <c r="BN47" s="125"/>
      <c r="BO47" s="126"/>
      <c r="BP47" s="103">
        <f t="shared" si="0"/>
        <v>0</v>
      </c>
      <c r="BQ47" s="104"/>
      <c r="BR47" s="104"/>
      <c r="BS47" s="104"/>
      <c r="BT47" s="104"/>
      <c r="BU47" s="104"/>
      <c r="BV47" s="104"/>
      <c r="BW47" s="104"/>
      <c r="BX47" s="104"/>
      <c r="BY47" s="112"/>
      <c r="BZ47" s="152" t="s">
        <v>416</v>
      </c>
      <c r="CA47" s="153"/>
      <c r="CB47" s="153"/>
      <c r="CC47" s="153"/>
      <c r="CD47" s="153"/>
      <c r="CE47" s="153"/>
      <c r="CF47" s="153"/>
      <c r="CG47" s="153"/>
      <c r="CH47" s="153"/>
      <c r="CI47" s="153"/>
      <c r="CJ47" s="153"/>
      <c r="CK47" s="153"/>
      <c r="CL47" s="153"/>
      <c r="CM47" s="153"/>
      <c r="CN47" s="153"/>
      <c r="CO47" s="153"/>
      <c r="CP47" s="153"/>
      <c r="CQ47" s="153"/>
      <c r="CR47" s="153"/>
      <c r="CS47" s="153"/>
      <c r="CT47" s="154"/>
      <c r="CU47" s="140"/>
      <c r="CV47" s="141"/>
      <c r="CW47" s="141"/>
      <c r="CX47" s="141"/>
      <c r="CY47" s="141"/>
      <c r="CZ47" s="142"/>
      <c r="DA47" s="124"/>
      <c r="DB47" s="125"/>
      <c r="DC47" s="125"/>
      <c r="DD47" s="125"/>
      <c r="DE47" s="125"/>
      <c r="DF47" s="125"/>
      <c r="DG47" s="125"/>
      <c r="DH47" s="126"/>
      <c r="DI47" s="103">
        <f t="shared" si="1"/>
        <v>0</v>
      </c>
      <c r="DJ47" s="104"/>
      <c r="DK47" s="104"/>
      <c r="DL47" s="104"/>
      <c r="DM47" s="104"/>
      <c r="DN47" s="104"/>
      <c r="DO47" s="104"/>
      <c r="DP47" s="104"/>
      <c r="DQ47" s="104"/>
      <c r="DR47" s="105"/>
      <c r="EQ47" s="90"/>
      <c r="ER47" s="90"/>
      <c r="ES47" s="90"/>
      <c r="ET47" s="90"/>
      <c r="EU47" s="90"/>
      <c r="EV47" s="90"/>
      <c r="EW47" s="90"/>
      <c r="EX47" s="90"/>
      <c r="EY47" s="90"/>
      <c r="EZ47" s="90"/>
      <c r="FA47" s="90"/>
      <c r="FB47" s="90"/>
      <c r="FC47" s="90"/>
      <c r="FD47" s="90"/>
      <c r="FE47" s="90"/>
      <c r="FF47" s="90"/>
      <c r="FG47" s="90"/>
      <c r="FH47" s="97"/>
      <c r="FI47" s="97"/>
      <c r="FJ47" s="90"/>
      <c r="FK47" s="90"/>
      <c r="FL47" s="90"/>
      <c r="FM47" s="90"/>
      <c r="FN47" s="90"/>
      <c r="FO47" s="90"/>
      <c r="FP47" s="90"/>
      <c r="FQ47" s="90"/>
      <c r="FR47" s="90"/>
      <c r="FS47" s="90"/>
      <c r="FT47" s="90"/>
      <c r="FU47" s="90"/>
      <c r="FV47" s="90"/>
      <c r="FW47" s="90"/>
      <c r="FX47" s="90"/>
      <c r="GV47" s="90"/>
      <c r="GW47" s="90"/>
      <c r="GX47" s="90"/>
    </row>
    <row r="48" spans="1:206" ht="11.25" customHeight="1" x14ac:dyDescent="0.2">
      <c r="A48" s="215"/>
      <c r="B48" s="216"/>
      <c r="C48" s="217"/>
      <c r="D48" s="203" t="s">
        <v>626</v>
      </c>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26"/>
      <c r="AG48" s="168" t="s">
        <v>652</v>
      </c>
      <c r="AH48" s="169"/>
      <c r="AI48" s="169"/>
      <c r="AJ48" s="169"/>
      <c r="AK48" s="169"/>
      <c r="AL48" s="169"/>
      <c r="AM48" s="169"/>
      <c r="AN48" s="169"/>
      <c r="AO48" s="169"/>
      <c r="AP48" s="169"/>
      <c r="AQ48" s="169"/>
      <c r="AR48" s="169"/>
      <c r="AS48" s="169"/>
      <c r="AT48" s="169"/>
      <c r="AU48" s="169"/>
      <c r="AV48" s="169"/>
      <c r="AW48" s="250"/>
      <c r="AX48" s="250"/>
      <c r="AY48" s="250"/>
      <c r="AZ48" s="250"/>
      <c r="BA48" s="250"/>
      <c r="BB48" s="261">
        <f>IF($AW$48&lt;1,0,$A$13/$AW$48)</f>
        <v>0</v>
      </c>
      <c r="BC48" s="262"/>
      <c r="BD48" s="262"/>
      <c r="BE48" s="262"/>
      <c r="BF48" s="262"/>
      <c r="BG48" s="262"/>
      <c r="BH48" s="124"/>
      <c r="BI48" s="125"/>
      <c r="BJ48" s="125"/>
      <c r="BK48" s="125"/>
      <c r="BL48" s="125"/>
      <c r="BM48" s="125"/>
      <c r="BN48" s="125"/>
      <c r="BO48" s="126"/>
      <c r="BP48" s="109">
        <f t="shared" si="0"/>
        <v>0</v>
      </c>
      <c r="BQ48" s="110"/>
      <c r="BR48" s="110"/>
      <c r="BS48" s="110"/>
      <c r="BT48" s="110"/>
      <c r="BU48" s="110"/>
      <c r="BV48" s="110"/>
      <c r="BW48" s="110"/>
      <c r="BX48" s="110"/>
      <c r="BY48" s="111"/>
      <c r="BZ48" s="152" t="s">
        <v>417</v>
      </c>
      <c r="CA48" s="153"/>
      <c r="CB48" s="153"/>
      <c r="CC48" s="153"/>
      <c r="CD48" s="153"/>
      <c r="CE48" s="153"/>
      <c r="CF48" s="153"/>
      <c r="CG48" s="153"/>
      <c r="CH48" s="153"/>
      <c r="CI48" s="153"/>
      <c r="CJ48" s="153"/>
      <c r="CK48" s="153"/>
      <c r="CL48" s="153"/>
      <c r="CM48" s="153"/>
      <c r="CN48" s="153"/>
      <c r="CO48" s="153"/>
      <c r="CP48" s="153"/>
      <c r="CQ48" s="153"/>
      <c r="CR48" s="153"/>
      <c r="CS48" s="153"/>
      <c r="CT48" s="154"/>
      <c r="CU48" s="140"/>
      <c r="CV48" s="141"/>
      <c r="CW48" s="141"/>
      <c r="CX48" s="141"/>
      <c r="CY48" s="141"/>
      <c r="CZ48" s="142"/>
      <c r="DA48" s="124"/>
      <c r="DB48" s="125"/>
      <c r="DC48" s="125"/>
      <c r="DD48" s="125"/>
      <c r="DE48" s="125"/>
      <c r="DF48" s="125"/>
      <c r="DG48" s="125"/>
      <c r="DH48" s="126"/>
      <c r="DI48" s="103">
        <f t="shared" si="1"/>
        <v>0</v>
      </c>
      <c r="DJ48" s="104"/>
      <c r="DK48" s="104"/>
      <c r="DL48" s="104"/>
      <c r="DM48" s="104"/>
      <c r="DN48" s="104"/>
      <c r="DO48" s="104"/>
      <c r="DP48" s="104"/>
      <c r="DQ48" s="104"/>
      <c r="DR48" s="105"/>
      <c r="EQ48" s="90"/>
      <c r="ER48" s="90"/>
      <c r="ES48" s="90"/>
      <c r="ET48" s="90"/>
      <c r="EU48" s="90"/>
      <c r="EV48" s="90"/>
      <c r="EW48" s="90"/>
      <c r="EX48" s="90"/>
      <c r="EY48" s="90"/>
      <c r="EZ48" s="90"/>
      <c r="FA48" s="90"/>
      <c r="FB48" s="90"/>
      <c r="FC48" s="90"/>
      <c r="FD48" s="90"/>
      <c r="FE48" s="90"/>
      <c r="FF48" s="90"/>
      <c r="FG48" s="90"/>
      <c r="FH48" s="97"/>
      <c r="FI48" s="97"/>
      <c r="FJ48" s="90"/>
      <c r="FK48" s="90"/>
      <c r="FL48" s="90"/>
      <c r="FM48" s="90"/>
      <c r="FN48" s="90"/>
      <c r="FO48" s="90"/>
      <c r="FP48" s="90"/>
      <c r="FQ48" s="90"/>
      <c r="FR48" s="90"/>
      <c r="FS48" s="90"/>
      <c r="FT48" s="90"/>
      <c r="FU48" s="90"/>
      <c r="FV48" s="90"/>
      <c r="FW48" s="90"/>
      <c r="FX48" s="90"/>
      <c r="GV48" s="90"/>
      <c r="GW48" s="90"/>
      <c r="GX48" s="90"/>
    </row>
    <row r="49" spans="1:206" ht="11.25" customHeight="1" x14ac:dyDescent="0.2">
      <c r="A49" s="215"/>
      <c r="B49" s="216"/>
      <c r="C49" s="217"/>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20"/>
      <c r="AG49" s="168"/>
      <c r="AH49" s="169"/>
      <c r="AI49" s="169"/>
      <c r="AJ49" s="169"/>
      <c r="AK49" s="169"/>
      <c r="AL49" s="169"/>
      <c r="AM49" s="169"/>
      <c r="AN49" s="169"/>
      <c r="AO49" s="169"/>
      <c r="AP49" s="169"/>
      <c r="AQ49" s="169"/>
      <c r="AR49" s="169"/>
      <c r="AS49" s="169"/>
      <c r="AT49" s="169"/>
      <c r="AU49" s="169"/>
      <c r="AV49" s="169"/>
      <c r="AW49" s="250"/>
      <c r="AX49" s="250"/>
      <c r="AY49" s="250"/>
      <c r="AZ49" s="250"/>
      <c r="BA49" s="250"/>
      <c r="BB49" s="263"/>
      <c r="BC49" s="264"/>
      <c r="BD49" s="264"/>
      <c r="BE49" s="264"/>
      <c r="BF49" s="264"/>
      <c r="BG49" s="264"/>
      <c r="BH49" s="124"/>
      <c r="BI49" s="125"/>
      <c r="BJ49" s="125"/>
      <c r="BK49" s="125"/>
      <c r="BL49" s="125"/>
      <c r="BM49" s="125"/>
      <c r="BN49" s="125"/>
      <c r="BO49" s="126"/>
      <c r="BP49" s="103"/>
      <c r="BQ49" s="104"/>
      <c r="BR49" s="104"/>
      <c r="BS49" s="104"/>
      <c r="BT49" s="104"/>
      <c r="BU49" s="104"/>
      <c r="BV49" s="104"/>
      <c r="BW49" s="104"/>
      <c r="BX49" s="104"/>
      <c r="BY49" s="112"/>
      <c r="BZ49" s="152" t="s">
        <v>394</v>
      </c>
      <c r="CA49" s="153"/>
      <c r="CB49" s="153"/>
      <c r="CC49" s="153"/>
      <c r="CD49" s="153"/>
      <c r="CE49" s="153"/>
      <c r="CF49" s="153"/>
      <c r="CG49" s="153"/>
      <c r="CH49" s="153"/>
      <c r="CI49" s="153"/>
      <c r="CJ49" s="153"/>
      <c r="CK49" s="153"/>
      <c r="CL49" s="153"/>
      <c r="CM49" s="153"/>
      <c r="CN49" s="153"/>
      <c r="CO49" s="153"/>
      <c r="CP49" s="153"/>
      <c r="CQ49" s="153"/>
      <c r="CR49" s="153"/>
      <c r="CS49" s="153"/>
      <c r="CT49" s="154"/>
      <c r="CU49" s="140"/>
      <c r="CV49" s="141"/>
      <c r="CW49" s="141"/>
      <c r="CX49" s="141"/>
      <c r="CY49" s="141"/>
      <c r="CZ49" s="142"/>
      <c r="DA49" s="124"/>
      <c r="DB49" s="125"/>
      <c r="DC49" s="125"/>
      <c r="DD49" s="125"/>
      <c r="DE49" s="125"/>
      <c r="DF49" s="125"/>
      <c r="DG49" s="125"/>
      <c r="DH49" s="126"/>
      <c r="DI49" s="103">
        <f t="shared" si="1"/>
        <v>0</v>
      </c>
      <c r="DJ49" s="104"/>
      <c r="DK49" s="104"/>
      <c r="DL49" s="104"/>
      <c r="DM49" s="104"/>
      <c r="DN49" s="104"/>
      <c r="DO49" s="104"/>
      <c r="DP49" s="104"/>
      <c r="DQ49" s="104"/>
      <c r="DR49" s="105"/>
      <c r="EQ49" s="90"/>
      <c r="ER49" s="90"/>
      <c r="ES49" s="90"/>
      <c r="ET49" s="90"/>
      <c r="EU49" s="90"/>
      <c r="EV49" s="90"/>
      <c r="EW49" s="90"/>
      <c r="EX49" s="90"/>
      <c r="EY49" s="90"/>
      <c r="EZ49" s="90"/>
      <c r="FA49" s="90"/>
      <c r="FB49" s="90"/>
      <c r="FC49" s="90"/>
      <c r="FD49" s="90"/>
      <c r="FE49" s="90"/>
      <c r="FF49" s="90"/>
      <c r="FG49" s="90"/>
      <c r="FH49" s="97"/>
      <c r="FI49" s="97"/>
      <c r="FJ49" s="90"/>
      <c r="FK49" s="90"/>
      <c r="FL49" s="90"/>
      <c r="FM49" s="90"/>
      <c r="FN49" s="90"/>
      <c r="FO49" s="90"/>
      <c r="FP49" s="90"/>
      <c r="FQ49" s="90"/>
      <c r="FR49" s="90"/>
      <c r="FS49" s="90"/>
      <c r="FT49" s="90"/>
      <c r="FU49" s="90"/>
      <c r="FV49" s="90"/>
      <c r="FW49" s="90"/>
      <c r="FX49" s="90"/>
      <c r="GV49" s="90"/>
      <c r="GW49" s="90"/>
      <c r="GX49" s="90"/>
    </row>
    <row r="50" spans="1:206" ht="11.25" customHeight="1" x14ac:dyDescent="0.2">
      <c r="A50" s="215"/>
      <c r="B50" s="216"/>
      <c r="C50" s="217"/>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3"/>
      <c r="AG50" s="166" t="s">
        <v>653</v>
      </c>
      <c r="AH50" s="167"/>
      <c r="AI50" s="167"/>
      <c r="AJ50" s="167"/>
      <c r="AK50" s="167"/>
      <c r="AL50" s="167"/>
      <c r="AM50" s="167"/>
      <c r="AN50" s="167"/>
      <c r="AO50" s="167"/>
      <c r="AP50" s="167"/>
      <c r="AQ50" s="167"/>
      <c r="AR50" s="167"/>
      <c r="AS50" s="167"/>
      <c r="AT50" s="167"/>
      <c r="AU50" s="167"/>
      <c r="AV50" s="167"/>
      <c r="AW50" s="250"/>
      <c r="AX50" s="250"/>
      <c r="AY50" s="250"/>
      <c r="AZ50" s="250"/>
      <c r="BA50" s="250"/>
      <c r="BB50" s="265">
        <f>IF($AW$50&lt;1,0,$A$13/$AW$50)</f>
        <v>0</v>
      </c>
      <c r="BC50" s="266"/>
      <c r="BD50" s="266"/>
      <c r="BE50" s="266"/>
      <c r="BF50" s="266"/>
      <c r="BG50" s="266"/>
      <c r="BH50" s="124"/>
      <c r="BI50" s="125"/>
      <c r="BJ50" s="125"/>
      <c r="BK50" s="125"/>
      <c r="BL50" s="125"/>
      <c r="BM50" s="125"/>
      <c r="BN50" s="125"/>
      <c r="BO50" s="126"/>
      <c r="BP50" s="106">
        <f>BB50*BH50</f>
        <v>0</v>
      </c>
      <c r="BQ50" s="107"/>
      <c r="BR50" s="107"/>
      <c r="BS50" s="107"/>
      <c r="BT50" s="107"/>
      <c r="BU50" s="107"/>
      <c r="BV50" s="107"/>
      <c r="BW50" s="107"/>
      <c r="BX50" s="107"/>
      <c r="BY50" s="108"/>
      <c r="BZ50" s="152" t="s">
        <v>647</v>
      </c>
      <c r="CA50" s="153"/>
      <c r="CB50" s="153"/>
      <c r="CC50" s="153"/>
      <c r="CD50" s="153"/>
      <c r="CE50" s="153"/>
      <c r="CF50" s="153"/>
      <c r="CG50" s="153"/>
      <c r="CH50" s="153"/>
      <c r="CI50" s="153"/>
      <c r="CJ50" s="153"/>
      <c r="CK50" s="153"/>
      <c r="CL50" s="153"/>
      <c r="CM50" s="153"/>
      <c r="CN50" s="153"/>
      <c r="CO50" s="153"/>
      <c r="CP50" s="153"/>
      <c r="CQ50" s="153"/>
      <c r="CR50" s="153"/>
      <c r="CS50" s="153"/>
      <c r="CT50" s="154"/>
      <c r="CU50" s="140"/>
      <c r="CV50" s="141"/>
      <c r="CW50" s="141"/>
      <c r="CX50" s="141"/>
      <c r="CY50" s="141"/>
      <c r="CZ50" s="142"/>
      <c r="DA50" s="124"/>
      <c r="DB50" s="125"/>
      <c r="DC50" s="125"/>
      <c r="DD50" s="125"/>
      <c r="DE50" s="125"/>
      <c r="DF50" s="125"/>
      <c r="DG50" s="125"/>
      <c r="DH50" s="126"/>
      <c r="DI50" s="103">
        <f t="shared" si="1"/>
        <v>0</v>
      </c>
      <c r="DJ50" s="104"/>
      <c r="DK50" s="104"/>
      <c r="DL50" s="104"/>
      <c r="DM50" s="104"/>
      <c r="DN50" s="104"/>
      <c r="DO50" s="104"/>
      <c r="DP50" s="104"/>
      <c r="DQ50" s="104"/>
      <c r="DR50" s="105"/>
      <c r="EQ50" s="90"/>
      <c r="ER50" s="90"/>
      <c r="ES50" s="90"/>
      <c r="ET50" s="90"/>
      <c r="EU50" s="90"/>
      <c r="EV50" s="90"/>
      <c r="EW50" s="90"/>
      <c r="EX50" s="90"/>
      <c r="EY50" s="90"/>
      <c r="EZ50" s="90"/>
      <c r="FA50" s="90"/>
      <c r="FB50" s="90"/>
      <c r="FC50" s="90"/>
      <c r="FD50" s="90"/>
      <c r="FE50" s="90"/>
      <c r="FF50" s="90"/>
      <c r="FG50" s="90"/>
      <c r="FH50" s="97"/>
      <c r="FI50" s="97"/>
      <c r="FJ50" s="90"/>
      <c r="FK50" s="90"/>
      <c r="FL50" s="90"/>
      <c r="FM50" s="90"/>
      <c r="FN50" s="90"/>
      <c r="FO50" s="90"/>
      <c r="FP50" s="90"/>
      <c r="FQ50" s="90"/>
      <c r="FR50" s="90"/>
      <c r="FS50" s="90"/>
      <c r="FT50" s="90"/>
      <c r="FU50" s="90"/>
      <c r="FV50" s="90"/>
      <c r="FW50" s="90"/>
      <c r="FX50" s="90"/>
      <c r="GV50" s="90"/>
      <c r="GW50" s="90"/>
      <c r="GX50" s="90"/>
    </row>
    <row r="51" spans="1:206" ht="11.25" customHeight="1" x14ac:dyDescent="0.2">
      <c r="A51" s="197" t="s">
        <v>627</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224"/>
      <c r="AG51" s="166" t="s">
        <v>425</v>
      </c>
      <c r="AH51" s="167"/>
      <c r="AI51" s="167"/>
      <c r="AJ51" s="167"/>
      <c r="AK51" s="167"/>
      <c r="AL51" s="167"/>
      <c r="AM51" s="167"/>
      <c r="AN51" s="167"/>
      <c r="AO51" s="167"/>
      <c r="AP51" s="167"/>
      <c r="AQ51" s="167"/>
      <c r="AR51" s="167"/>
      <c r="AS51" s="167"/>
      <c r="AT51" s="167"/>
      <c r="AU51" s="167"/>
      <c r="AV51" s="167"/>
      <c r="AW51" s="250"/>
      <c r="AX51" s="250"/>
      <c r="AY51" s="250"/>
      <c r="AZ51" s="250"/>
      <c r="BA51" s="250"/>
      <c r="BB51" s="265">
        <f>IF(AW51&lt;1,0,$A$13/$AW$51)</f>
        <v>0</v>
      </c>
      <c r="BC51" s="266"/>
      <c r="BD51" s="266"/>
      <c r="BE51" s="266"/>
      <c r="BF51" s="266"/>
      <c r="BG51" s="266"/>
      <c r="BH51" s="124"/>
      <c r="BI51" s="125"/>
      <c r="BJ51" s="125"/>
      <c r="BK51" s="125"/>
      <c r="BL51" s="125"/>
      <c r="BM51" s="125"/>
      <c r="BN51" s="125"/>
      <c r="BO51" s="126"/>
      <c r="BP51" s="106">
        <f>BB51*BH51</f>
        <v>0</v>
      </c>
      <c r="BQ51" s="107"/>
      <c r="BR51" s="107"/>
      <c r="BS51" s="107"/>
      <c r="BT51" s="107"/>
      <c r="BU51" s="107"/>
      <c r="BV51" s="107"/>
      <c r="BW51" s="107"/>
      <c r="BX51" s="107"/>
      <c r="BY51" s="108"/>
      <c r="BZ51" s="152" t="s">
        <v>648</v>
      </c>
      <c r="CA51" s="153"/>
      <c r="CB51" s="153"/>
      <c r="CC51" s="153"/>
      <c r="CD51" s="153"/>
      <c r="CE51" s="153"/>
      <c r="CF51" s="153"/>
      <c r="CG51" s="153"/>
      <c r="CH51" s="153"/>
      <c r="CI51" s="153"/>
      <c r="CJ51" s="153"/>
      <c r="CK51" s="153"/>
      <c r="CL51" s="153"/>
      <c r="CM51" s="153"/>
      <c r="CN51" s="153"/>
      <c r="CO51" s="153"/>
      <c r="CP51" s="153"/>
      <c r="CQ51" s="153"/>
      <c r="CR51" s="153"/>
      <c r="CS51" s="153"/>
      <c r="CT51" s="154"/>
      <c r="CU51" s="140"/>
      <c r="CV51" s="141"/>
      <c r="CW51" s="141"/>
      <c r="CX51" s="141"/>
      <c r="CY51" s="141"/>
      <c r="CZ51" s="142"/>
      <c r="DA51" s="124"/>
      <c r="DB51" s="125"/>
      <c r="DC51" s="125"/>
      <c r="DD51" s="125"/>
      <c r="DE51" s="125"/>
      <c r="DF51" s="125"/>
      <c r="DG51" s="125"/>
      <c r="DH51" s="126"/>
      <c r="DI51" s="103">
        <f t="shared" si="1"/>
        <v>0</v>
      </c>
      <c r="DJ51" s="104"/>
      <c r="DK51" s="104"/>
      <c r="DL51" s="104"/>
      <c r="DM51" s="104"/>
      <c r="DN51" s="104"/>
      <c r="DO51" s="104"/>
      <c r="DP51" s="104"/>
      <c r="DQ51" s="104"/>
      <c r="DR51" s="105"/>
      <c r="EQ51" s="90"/>
      <c r="ER51" s="90"/>
      <c r="ES51" s="90"/>
      <c r="ET51" s="90"/>
      <c r="EU51" s="90"/>
      <c r="EV51" s="90"/>
      <c r="EW51" s="90"/>
      <c r="EX51" s="90"/>
      <c r="EY51" s="90"/>
      <c r="EZ51" s="90"/>
      <c r="FA51" s="90"/>
      <c r="FB51" s="90"/>
      <c r="FC51" s="90"/>
      <c r="FD51" s="90"/>
      <c r="FE51" s="90"/>
      <c r="FF51" s="90"/>
      <c r="FG51" s="90"/>
      <c r="FH51" s="97"/>
      <c r="FI51" s="97"/>
      <c r="FJ51" s="90"/>
      <c r="FK51" s="90"/>
      <c r="FL51" s="90"/>
      <c r="FM51" s="90"/>
      <c r="FN51" s="90"/>
      <c r="FO51" s="90"/>
      <c r="FP51" s="90"/>
      <c r="FQ51" s="90"/>
      <c r="FR51" s="90"/>
      <c r="FS51" s="90"/>
      <c r="FT51" s="90"/>
      <c r="FU51" s="90"/>
      <c r="FV51" s="90"/>
      <c r="FW51" s="90"/>
      <c r="FX51" s="90"/>
      <c r="GV51" s="90"/>
      <c r="GW51" s="90"/>
      <c r="GX51" s="90"/>
    </row>
    <row r="52" spans="1:206" ht="11.25" customHeight="1" x14ac:dyDescent="0.2">
      <c r="A52" s="215"/>
      <c r="B52" s="216"/>
      <c r="C52" s="217"/>
      <c r="D52" s="193" t="s">
        <v>628</v>
      </c>
      <c r="E52" s="194"/>
      <c r="F52" s="194"/>
      <c r="G52" s="194"/>
      <c r="H52" s="194"/>
      <c r="I52" s="194"/>
      <c r="J52" s="194"/>
      <c r="K52" s="194"/>
      <c r="L52" s="194"/>
      <c r="M52" s="194"/>
      <c r="N52" s="194"/>
      <c r="O52" s="194"/>
      <c r="P52" s="194"/>
      <c r="Q52" s="194"/>
      <c r="R52" s="194"/>
      <c r="S52" s="86"/>
      <c r="T52" s="215"/>
      <c r="U52" s="216"/>
      <c r="V52" s="217"/>
      <c r="W52" s="193" t="s">
        <v>629</v>
      </c>
      <c r="X52" s="194"/>
      <c r="Y52" s="194"/>
      <c r="Z52" s="194"/>
      <c r="AA52" s="194"/>
      <c r="AB52" s="194"/>
      <c r="AC52" s="194"/>
      <c r="AD52" s="194"/>
      <c r="AE52" s="194"/>
      <c r="AF52" s="214"/>
      <c r="AG52" s="170" t="s">
        <v>654</v>
      </c>
      <c r="AH52" s="171"/>
      <c r="AI52" s="171"/>
      <c r="AJ52" s="171"/>
      <c r="AK52" s="171"/>
      <c r="AL52" s="171"/>
      <c r="AM52" s="171"/>
      <c r="AN52" s="171"/>
      <c r="AO52" s="171"/>
      <c r="AP52" s="171"/>
      <c r="AQ52" s="171"/>
      <c r="AR52" s="171"/>
      <c r="AS52" s="171"/>
      <c r="AT52" s="171"/>
      <c r="AU52" s="171"/>
      <c r="AV52" s="171"/>
      <c r="AW52" s="250"/>
      <c r="AX52" s="250"/>
      <c r="AY52" s="250"/>
      <c r="AZ52" s="250"/>
      <c r="BA52" s="250"/>
      <c r="BB52" s="261">
        <f>IF($AW$52&lt;1,0,$A$13/$AW$52)</f>
        <v>0</v>
      </c>
      <c r="BC52" s="262"/>
      <c r="BD52" s="262"/>
      <c r="BE52" s="262"/>
      <c r="BF52" s="262"/>
      <c r="BG52" s="262"/>
      <c r="BH52" s="124"/>
      <c r="BI52" s="125"/>
      <c r="BJ52" s="125"/>
      <c r="BK52" s="125"/>
      <c r="BL52" s="125"/>
      <c r="BM52" s="125"/>
      <c r="BN52" s="125"/>
      <c r="BO52" s="126"/>
      <c r="BP52" s="109">
        <f>BB52*BH52</f>
        <v>0</v>
      </c>
      <c r="BQ52" s="110"/>
      <c r="BR52" s="110"/>
      <c r="BS52" s="110"/>
      <c r="BT52" s="110"/>
      <c r="BU52" s="110"/>
      <c r="BV52" s="110"/>
      <c r="BW52" s="110"/>
      <c r="BX52" s="110"/>
      <c r="BY52" s="111"/>
      <c r="BZ52" s="152" t="s">
        <v>649</v>
      </c>
      <c r="CA52" s="153"/>
      <c r="CB52" s="153"/>
      <c r="CC52" s="153"/>
      <c r="CD52" s="153"/>
      <c r="CE52" s="153"/>
      <c r="CF52" s="153"/>
      <c r="CG52" s="153"/>
      <c r="CH52" s="153"/>
      <c r="CI52" s="153"/>
      <c r="CJ52" s="153"/>
      <c r="CK52" s="153"/>
      <c r="CL52" s="153"/>
      <c r="CM52" s="153"/>
      <c r="CN52" s="153"/>
      <c r="CO52" s="153"/>
      <c r="CP52" s="153"/>
      <c r="CQ52" s="153"/>
      <c r="CR52" s="153"/>
      <c r="CS52" s="153"/>
      <c r="CT52" s="154"/>
      <c r="CU52" s="140"/>
      <c r="CV52" s="141"/>
      <c r="CW52" s="141"/>
      <c r="CX52" s="141"/>
      <c r="CY52" s="141"/>
      <c r="CZ52" s="142"/>
      <c r="DA52" s="124"/>
      <c r="DB52" s="125"/>
      <c r="DC52" s="125"/>
      <c r="DD52" s="125"/>
      <c r="DE52" s="125"/>
      <c r="DF52" s="125"/>
      <c r="DG52" s="125"/>
      <c r="DH52" s="126"/>
      <c r="DI52" s="103">
        <f t="shared" si="1"/>
        <v>0</v>
      </c>
      <c r="DJ52" s="104"/>
      <c r="DK52" s="104"/>
      <c r="DL52" s="104"/>
      <c r="DM52" s="104"/>
      <c r="DN52" s="104"/>
      <c r="DO52" s="104"/>
      <c r="DP52" s="104"/>
      <c r="DQ52" s="104"/>
      <c r="DR52" s="105"/>
      <c r="EQ52" s="90"/>
      <c r="ER52" s="90"/>
      <c r="ES52" s="90"/>
      <c r="ET52" s="90"/>
      <c r="EU52" s="90"/>
      <c r="EV52" s="90"/>
      <c r="EW52" s="90"/>
      <c r="EX52" s="90"/>
      <c r="EY52" s="90"/>
      <c r="EZ52" s="90"/>
      <c r="FA52" s="90"/>
      <c r="FB52" s="90"/>
      <c r="FC52" s="90"/>
      <c r="FD52" s="90"/>
      <c r="FE52" s="90"/>
      <c r="FF52" s="90"/>
      <c r="FG52" s="90"/>
      <c r="FH52" s="97"/>
      <c r="FI52" s="97"/>
      <c r="FJ52" s="90"/>
      <c r="FK52" s="90"/>
      <c r="FL52" s="90"/>
      <c r="FM52" s="90"/>
      <c r="FN52" s="90"/>
      <c r="FO52" s="90"/>
      <c r="FP52" s="90"/>
      <c r="FQ52" s="90"/>
      <c r="FR52" s="90"/>
      <c r="FS52" s="90"/>
      <c r="FT52" s="90"/>
      <c r="FU52" s="90"/>
      <c r="FV52" s="90"/>
      <c r="FW52" s="90"/>
      <c r="FX52" s="90"/>
      <c r="GV52" s="90"/>
      <c r="GW52" s="90"/>
      <c r="GX52" s="90"/>
    </row>
    <row r="53" spans="1:206" ht="11.25" customHeight="1" thickBot="1" x14ac:dyDescent="0.25">
      <c r="A53" s="215"/>
      <c r="B53" s="216"/>
      <c r="C53" s="217"/>
      <c r="D53" s="195" t="s">
        <v>630</v>
      </c>
      <c r="E53" s="196"/>
      <c r="F53" s="196"/>
      <c r="G53" s="196"/>
      <c r="H53" s="196"/>
      <c r="I53" s="196"/>
      <c r="J53" s="196"/>
      <c r="K53" s="196"/>
      <c r="L53" s="86"/>
      <c r="M53" s="215"/>
      <c r="N53" s="216"/>
      <c r="O53" s="217"/>
      <c r="P53" s="195" t="s">
        <v>631</v>
      </c>
      <c r="Q53" s="196"/>
      <c r="R53" s="196"/>
      <c r="S53" s="196"/>
      <c r="T53" s="196"/>
      <c r="U53" s="196"/>
      <c r="V53" s="196"/>
      <c r="W53" s="196"/>
      <c r="X53" s="215"/>
      <c r="Y53" s="216"/>
      <c r="Z53" s="217"/>
      <c r="AA53" s="195" t="s">
        <v>632</v>
      </c>
      <c r="AB53" s="196"/>
      <c r="AC53" s="196"/>
      <c r="AD53" s="196"/>
      <c r="AE53" s="196"/>
      <c r="AF53" s="225"/>
      <c r="AG53" s="172"/>
      <c r="AH53" s="173"/>
      <c r="AI53" s="173"/>
      <c r="AJ53" s="173"/>
      <c r="AK53" s="173"/>
      <c r="AL53" s="173"/>
      <c r="AM53" s="173"/>
      <c r="AN53" s="173"/>
      <c r="AO53" s="173"/>
      <c r="AP53" s="173"/>
      <c r="AQ53" s="173"/>
      <c r="AR53" s="173"/>
      <c r="AS53" s="173"/>
      <c r="AT53" s="173"/>
      <c r="AU53" s="173"/>
      <c r="AV53" s="173"/>
      <c r="AW53" s="251"/>
      <c r="AX53" s="251"/>
      <c r="AY53" s="251"/>
      <c r="AZ53" s="251"/>
      <c r="BA53" s="251"/>
      <c r="BB53" s="267"/>
      <c r="BC53" s="268"/>
      <c r="BD53" s="268"/>
      <c r="BE53" s="268"/>
      <c r="BF53" s="268"/>
      <c r="BG53" s="268"/>
      <c r="BH53" s="127"/>
      <c r="BI53" s="128"/>
      <c r="BJ53" s="128"/>
      <c r="BK53" s="128"/>
      <c r="BL53" s="128"/>
      <c r="BM53" s="128"/>
      <c r="BN53" s="128"/>
      <c r="BO53" s="129"/>
      <c r="BP53" s="134"/>
      <c r="BQ53" s="135"/>
      <c r="BR53" s="135"/>
      <c r="BS53" s="135"/>
      <c r="BT53" s="135"/>
      <c r="BU53" s="135"/>
      <c r="BV53" s="135"/>
      <c r="BW53" s="135"/>
      <c r="BX53" s="135"/>
      <c r="BY53" s="136"/>
      <c r="BZ53" s="152" t="s">
        <v>650</v>
      </c>
      <c r="CA53" s="153"/>
      <c r="CB53" s="153"/>
      <c r="CC53" s="153"/>
      <c r="CD53" s="153"/>
      <c r="CE53" s="153"/>
      <c r="CF53" s="153"/>
      <c r="CG53" s="153"/>
      <c r="CH53" s="153"/>
      <c r="CI53" s="153"/>
      <c r="CJ53" s="153"/>
      <c r="CK53" s="153"/>
      <c r="CL53" s="153"/>
      <c r="CM53" s="153"/>
      <c r="CN53" s="153"/>
      <c r="CO53" s="153"/>
      <c r="CP53" s="153"/>
      <c r="CQ53" s="153"/>
      <c r="CR53" s="153"/>
      <c r="CS53" s="153"/>
      <c r="CT53" s="154"/>
      <c r="CU53" s="140"/>
      <c r="CV53" s="141"/>
      <c r="CW53" s="141"/>
      <c r="CX53" s="141"/>
      <c r="CY53" s="141"/>
      <c r="CZ53" s="142"/>
      <c r="DA53" s="127"/>
      <c r="DB53" s="128"/>
      <c r="DC53" s="128"/>
      <c r="DD53" s="128"/>
      <c r="DE53" s="128"/>
      <c r="DF53" s="128"/>
      <c r="DG53" s="128"/>
      <c r="DH53" s="129"/>
      <c r="DI53" s="103">
        <f t="shared" si="1"/>
        <v>0</v>
      </c>
      <c r="DJ53" s="104"/>
      <c r="DK53" s="104"/>
      <c r="DL53" s="104"/>
      <c r="DM53" s="104"/>
      <c r="DN53" s="104"/>
      <c r="DO53" s="104"/>
      <c r="DP53" s="104"/>
      <c r="DQ53" s="104"/>
      <c r="DR53" s="105"/>
      <c r="EQ53" s="90"/>
      <c r="ER53" s="90"/>
      <c r="ES53" s="90"/>
      <c r="ET53" s="90"/>
      <c r="EU53" s="90"/>
      <c r="EV53" s="90"/>
      <c r="EW53" s="90"/>
      <c r="EX53" s="90"/>
      <c r="EY53" s="90"/>
      <c r="EZ53" s="90"/>
      <c r="FA53" s="90"/>
      <c r="FB53" s="90"/>
      <c r="FC53" s="90"/>
      <c r="FD53" s="90"/>
      <c r="FE53" s="90"/>
      <c r="FF53" s="90"/>
      <c r="FG53" s="90"/>
      <c r="FH53" s="97"/>
      <c r="FI53" s="97"/>
      <c r="FJ53" s="90"/>
      <c r="FK53" s="90"/>
      <c r="FL53" s="90"/>
      <c r="FM53" s="90"/>
      <c r="FN53" s="90"/>
      <c r="FO53" s="90"/>
      <c r="FP53" s="90"/>
      <c r="FQ53" s="90"/>
      <c r="FR53" s="90"/>
      <c r="FS53" s="90"/>
      <c r="FT53" s="90"/>
      <c r="FU53" s="90"/>
      <c r="FV53" s="90"/>
      <c r="FW53" s="90"/>
      <c r="FX53" s="90"/>
      <c r="GV53" s="90"/>
      <c r="GW53" s="90"/>
      <c r="GX53" s="90"/>
    </row>
    <row r="54" spans="1:206" ht="11.25" customHeight="1" x14ac:dyDescent="0.2">
      <c r="A54" s="215"/>
      <c r="B54" s="216"/>
      <c r="C54" s="217"/>
      <c r="D54" s="195"/>
      <c r="E54" s="196"/>
      <c r="F54" s="196"/>
      <c r="G54" s="196"/>
      <c r="H54" s="196"/>
      <c r="I54" s="196"/>
      <c r="J54" s="196"/>
      <c r="K54" s="196"/>
      <c r="L54" s="86"/>
      <c r="M54" s="215"/>
      <c r="N54" s="216"/>
      <c r="O54" s="217"/>
      <c r="P54" s="195"/>
      <c r="Q54" s="196"/>
      <c r="R54" s="196"/>
      <c r="S54" s="196"/>
      <c r="T54" s="196"/>
      <c r="U54" s="196"/>
      <c r="V54" s="196"/>
      <c r="W54" s="196"/>
      <c r="X54" s="215"/>
      <c r="Y54" s="216"/>
      <c r="Z54" s="217"/>
      <c r="AA54" s="195"/>
      <c r="AB54" s="196"/>
      <c r="AC54" s="196"/>
      <c r="AD54" s="196"/>
      <c r="AE54" s="196"/>
      <c r="AF54" s="225"/>
      <c r="AG54" s="156" t="s">
        <v>424</v>
      </c>
      <c r="AH54" s="156"/>
      <c r="AI54" s="156"/>
      <c r="AJ54" s="156"/>
      <c r="AK54" s="156"/>
      <c r="AL54" s="156"/>
      <c r="AM54" s="156"/>
      <c r="AN54" s="156"/>
      <c r="AO54" s="156"/>
      <c r="AP54" s="156"/>
      <c r="AQ54" s="156"/>
      <c r="AR54" s="156"/>
      <c r="AS54" s="156"/>
      <c r="AT54" s="156"/>
      <c r="AU54" s="156"/>
      <c r="AV54" s="156"/>
      <c r="AW54" s="156"/>
      <c r="AX54" s="156"/>
      <c r="AY54" s="156"/>
      <c r="AZ54" s="156"/>
      <c r="BA54" s="156"/>
      <c r="BB54" s="143"/>
      <c r="BC54" s="144"/>
      <c r="BD54" s="144"/>
      <c r="BE54" s="144"/>
      <c r="BF54" s="144"/>
      <c r="BG54" s="144"/>
      <c r="BH54" s="130"/>
      <c r="BI54" s="131"/>
      <c r="BJ54" s="131"/>
      <c r="BK54" s="131"/>
      <c r="BL54" s="131"/>
      <c r="BM54" s="131"/>
      <c r="BN54" s="131"/>
      <c r="BO54" s="132"/>
      <c r="BP54" s="174">
        <f>BB54*BH54</f>
        <v>0</v>
      </c>
      <c r="BQ54" s="175"/>
      <c r="BR54" s="175"/>
      <c r="BS54" s="175"/>
      <c r="BT54" s="175"/>
      <c r="BU54" s="175"/>
      <c r="BV54" s="175"/>
      <c r="BW54" s="175"/>
      <c r="BX54" s="175"/>
      <c r="BY54" s="176"/>
      <c r="BZ54" s="155" t="s">
        <v>423</v>
      </c>
      <c r="CA54" s="156"/>
      <c r="CB54" s="156"/>
      <c r="CC54" s="156"/>
      <c r="CD54" s="156"/>
      <c r="CE54" s="156"/>
      <c r="CF54" s="156"/>
      <c r="CG54" s="156"/>
      <c r="CH54" s="156"/>
      <c r="CI54" s="156"/>
      <c r="CJ54" s="156"/>
      <c r="CK54" s="156"/>
      <c r="CL54" s="156"/>
      <c r="CM54" s="156"/>
      <c r="CN54" s="156"/>
      <c r="CO54" s="156"/>
      <c r="CP54" s="156"/>
      <c r="CQ54" s="156"/>
      <c r="CR54" s="156"/>
      <c r="CS54" s="156"/>
      <c r="CT54" s="157"/>
      <c r="CU54" s="143"/>
      <c r="CV54" s="144"/>
      <c r="CW54" s="144"/>
      <c r="CX54" s="144"/>
      <c r="CY54" s="144"/>
      <c r="CZ54" s="145"/>
      <c r="DA54" s="130"/>
      <c r="DB54" s="131"/>
      <c r="DC54" s="131"/>
      <c r="DD54" s="131"/>
      <c r="DE54" s="131"/>
      <c r="DF54" s="131"/>
      <c r="DG54" s="131"/>
      <c r="DH54" s="132"/>
      <c r="DI54" s="177">
        <f t="shared" si="1"/>
        <v>0</v>
      </c>
      <c r="DJ54" s="178"/>
      <c r="DK54" s="178"/>
      <c r="DL54" s="178"/>
      <c r="DM54" s="178"/>
      <c r="DN54" s="178"/>
      <c r="DO54" s="178"/>
      <c r="DP54" s="178"/>
      <c r="DQ54" s="178"/>
      <c r="DR54" s="179"/>
      <c r="EQ54" s="90"/>
      <c r="ER54" s="90"/>
      <c r="ES54" s="90"/>
      <c r="ET54" s="90"/>
      <c r="EU54" s="90"/>
      <c r="EV54" s="90"/>
      <c r="EW54" s="90"/>
      <c r="EX54" s="90"/>
      <c r="EY54" s="90"/>
      <c r="EZ54" s="90"/>
      <c r="FA54" s="90"/>
      <c r="FB54" s="90"/>
      <c r="FC54" s="90"/>
      <c r="FD54" s="90"/>
      <c r="FE54" s="90"/>
      <c r="FF54" s="90"/>
      <c r="FG54" s="90"/>
      <c r="FH54" s="97"/>
      <c r="FI54" s="97"/>
      <c r="FJ54" s="90"/>
      <c r="FK54" s="90"/>
      <c r="FL54" s="90"/>
      <c r="FM54" s="90"/>
      <c r="FN54" s="90"/>
      <c r="FO54" s="90"/>
      <c r="FP54" s="90"/>
      <c r="FQ54" s="90"/>
      <c r="FR54" s="90"/>
      <c r="FS54" s="90"/>
      <c r="FT54" s="90"/>
      <c r="FU54" s="90"/>
      <c r="FV54" s="90"/>
      <c r="FW54" s="90"/>
      <c r="FX54" s="90"/>
      <c r="GG54" s="90"/>
      <c r="GH54" s="90"/>
      <c r="GI54" s="90"/>
      <c r="GJ54" s="90"/>
      <c r="GK54" s="90"/>
      <c r="GL54" s="90"/>
      <c r="GM54" s="90"/>
      <c r="GN54" s="90"/>
      <c r="GO54" s="90"/>
      <c r="GP54" s="87"/>
      <c r="GQ54" s="90"/>
      <c r="GR54" s="90"/>
      <c r="GS54" s="90"/>
      <c r="GT54" s="90"/>
      <c r="GU54" s="90"/>
      <c r="GV54" s="90"/>
      <c r="GW54" s="90"/>
      <c r="GX54" s="90"/>
    </row>
    <row r="55" spans="1:206" ht="11.25" customHeight="1" x14ac:dyDescent="0.2">
      <c r="A55" s="215"/>
      <c r="B55" s="216"/>
      <c r="C55" s="217"/>
      <c r="D55" s="193" t="s">
        <v>635</v>
      </c>
      <c r="E55" s="194"/>
      <c r="F55" s="194"/>
      <c r="G55" s="194"/>
      <c r="H55" s="194"/>
      <c r="I55" s="194"/>
      <c r="J55" s="194"/>
      <c r="K55" s="194"/>
      <c r="L55" s="194"/>
      <c r="M55" s="194"/>
      <c r="N55" s="194"/>
      <c r="O55" s="194"/>
      <c r="P55" s="194"/>
      <c r="Q55" s="86"/>
      <c r="R55" s="215"/>
      <c r="S55" s="216"/>
      <c r="T55" s="217"/>
      <c r="U55" s="193" t="s">
        <v>638</v>
      </c>
      <c r="V55" s="194"/>
      <c r="W55" s="194"/>
      <c r="X55" s="194"/>
      <c r="Y55" s="194"/>
      <c r="Z55" s="194"/>
      <c r="AA55" s="194"/>
      <c r="AB55" s="194"/>
      <c r="AC55" s="194"/>
      <c r="AD55" s="194"/>
      <c r="AE55" s="194"/>
      <c r="AF55" s="214"/>
      <c r="AG55" s="255" t="s">
        <v>534</v>
      </c>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6"/>
      <c r="BZ55" s="256"/>
      <c r="CA55" s="256"/>
      <c r="CB55" s="256"/>
      <c r="CC55" s="256"/>
      <c r="CD55" s="256"/>
      <c r="CE55" s="256"/>
      <c r="CF55" s="256"/>
      <c r="CG55" s="256"/>
      <c r="CH55" s="256"/>
      <c r="CI55" s="256"/>
      <c r="CJ55" s="256"/>
      <c r="CK55" s="277" t="s">
        <v>32</v>
      </c>
      <c r="CL55" s="278"/>
      <c r="CM55" s="278"/>
      <c r="CN55" s="278"/>
      <c r="CO55" s="278"/>
      <c r="CP55" s="278"/>
      <c r="CQ55" s="278"/>
      <c r="CR55" s="278"/>
      <c r="CS55" s="278"/>
      <c r="CT55" s="278"/>
      <c r="CU55" s="278"/>
      <c r="CV55" s="278"/>
      <c r="CW55" s="436" t="s">
        <v>395</v>
      </c>
      <c r="CX55" s="437"/>
      <c r="CY55" s="437"/>
      <c r="CZ55" s="437"/>
      <c r="DA55" s="437"/>
      <c r="DB55" s="437"/>
      <c r="DC55" s="437"/>
      <c r="DD55" s="437"/>
      <c r="DE55" s="437"/>
      <c r="DF55" s="437"/>
      <c r="DG55" s="437"/>
      <c r="DH55" s="437"/>
      <c r="DI55" s="437"/>
      <c r="DJ55" s="437"/>
      <c r="DK55" s="437"/>
      <c r="DL55" s="437"/>
      <c r="DM55" s="437"/>
      <c r="DN55" s="437"/>
      <c r="DO55" s="437"/>
      <c r="DP55" s="437"/>
      <c r="DQ55" s="437"/>
      <c r="DR55" s="438"/>
      <c r="EQ55" s="90"/>
      <c r="ER55" s="90"/>
      <c r="ES55" s="90"/>
      <c r="ET55" s="90"/>
      <c r="EU55" s="90"/>
      <c r="EV55" s="90"/>
      <c r="EW55" s="90"/>
      <c r="EX55" s="90"/>
      <c r="EY55" s="90"/>
      <c r="EZ55" s="90"/>
      <c r="FA55" s="90"/>
      <c r="FB55" s="90"/>
      <c r="FC55" s="90"/>
      <c r="FD55" s="90"/>
      <c r="FE55" s="90"/>
      <c r="FF55" s="90"/>
      <c r="FG55" s="90"/>
      <c r="FH55" s="98"/>
      <c r="FI55" s="98"/>
      <c r="FJ55" s="90"/>
      <c r="FK55" s="90"/>
      <c r="FL55" s="90"/>
      <c r="FM55" s="90"/>
      <c r="FN55" s="90"/>
      <c r="FO55" s="90"/>
      <c r="FP55" s="90"/>
      <c r="FQ55" s="90"/>
      <c r="FR55" s="90"/>
      <c r="FS55" s="90"/>
      <c r="FT55" s="90"/>
      <c r="FU55" s="90"/>
      <c r="FV55" s="90"/>
      <c r="FW55" s="90"/>
      <c r="FX55" s="90"/>
      <c r="GG55" s="90"/>
      <c r="GH55" s="90"/>
      <c r="GI55" s="90"/>
      <c r="GJ55" s="90"/>
      <c r="GK55" s="90"/>
      <c r="GL55" s="90"/>
      <c r="GM55" s="90"/>
      <c r="GN55" s="90"/>
      <c r="GO55" s="90"/>
      <c r="GP55" s="88"/>
      <c r="GQ55" s="90"/>
      <c r="GR55" s="90"/>
      <c r="GS55" s="90"/>
      <c r="GT55" s="90"/>
      <c r="GU55" s="90"/>
      <c r="GV55" s="90"/>
      <c r="GW55" s="90"/>
      <c r="GX55" s="90"/>
    </row>
    <row r="56" spans="1:206" ht="11.25" customHeight="1" x14ac:dyDescent="0.2">
      <c r="A56" s="215"/>
      <c r="B56" s="216"/>
      <c r="C56" s="217"/>
      <c r="D56" s="193" t="s">
        <v>634</v>
      </c>
      <c r="E56" s="194"/>
      <c r="F56" s="194"/>
      <c r="G56" s="194"/>
      <c r="H56" s="194"/>
      <c r="I56" s="194"/>
      <c r="J56" s="194"/>
      <c r="K56" s="194"/>
      <c r="L56" s="194"/>
      <c r="M56" s="194"/>
      <c r="N56" s="194"/>
      <c r="O56" s="194"/>
      <c r="P56" s="194"/>
      <c r="Q56" s="86"/>
      <c r="R56" s="215"/>
      <c r="S56" s="216"/>
      <c r="T56" s="217"/>
      <c r="U56" s="193" t="s">
        <v>637</v>
      </c>
      <c r="V56" s="194"/>
      <c r="W56" s="194"/>
      <c r="X56" s="194"/>
      <c r="Y56" s="194"/>
      <c r="Z56" s="194"/>
      <c r="AA56" s="194"/>
      <c r="AB56" s="194"/>
      <c r="AC56" s="194"/>
      <c r="AD56" s="194"/>
      <c r="AE56" s="194"/>
      <c r="AF56" s="214"/>
      <c r="AG56" s="257"/>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79"/>
      <c r="CL56" s="280"/>
      <c r="CM56" s="280"/>
      <c r="CN56" s="280"/>
      <c r="CO56" s="280"/>
      <c r="CP56" s="280"/>
      <c r="CQ56" s="280"/>
      <c r="CR56" s="280"/>
      <c r="CS56" s="280"/>
      <c r="CT56" s="280"/>
      <c r="CU56" s="280"/>
      <c r="CV56" s="280"/>
      <c r="CW56" s="433">
        <f>SUM($DI$25:$DR$53)+SUM($BP$25:$BY$53)-$BP$54-$DI$54</f>
        <v>0</v>
      </c>
      <c r="CX56" s="434"/>
      <c r="CY56" s="434"/>
      <c r="CZ56" s="434"/>
      <c r="DA56" s="434"/>
      <c r="DB56" s="434"/>
      <c r="DC56" s="434"/>
      <c r="DD56" s="434"/>
      <c r="DE56" s="434"/>
      <c r="DF56" s="434"/>
      <c r="DG56" s="434"/>
      <c r="DH56" s="434"/>
      <c r="DI56" s="434"/>
      <c r="DJ56" s="434"/>
      <c r="DK56" s="434"/>
      <c r="DL56" s="434"/>
      <c r="DM56" s="434"/>
      <c r="DN56" s="434"/>
      <c r="DO56" s="434"/>
      <c r="DP56" s="434"/>
      <c r="DQ56" s="434"/>
      <c r="DR56" s="435"/>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GG56" s="90"/>
      <c r="GH56" s="90"/>
      <c r="GI56" s="90"/>
      <c r="GJ56" s="92"/>
      <c r="GK56" s="92"/>
      <c r="GL56" s="92"/>
      <c r="GM56" s="92"/>
      <c r="GN56" s="92"/>
      <c r="GO56" s="92"/>
      <c r="GP56" s="92"/>
      <c r="GQ56" s="92"/>
      <c r="GR56" s="92"/>
      <c r="GS56" s="92"/>
      <c r="GT56" s="90"/>
      <c r="GU56" s="90"/>
      <c r="GV56" s="90"/>
      <c r="GW56" s="90"/>
      <c r="GX56" s="90"/>
    </row>
    <row r="57" spans="1:206" ht="11.25" customHeight="1" x14ac:dyDescent="0.25">
      <c r="A57" s="215"/>
      <c r="B57" s="216"/>
      <c r="C57" s="217"/>
      <c r="D57" s="193" t="s">
        <v>633</v>
      </c>
      <c r="E57" s="194"/>
      <c r="F57" s="194"/>
      <c r="G57" s="194"/>
      <c r="H57" s="194"/>
      <c r="I57" s="194"/>
      <c r="J57" s="194"/>
      <c r="K57" s="194"/>
      <c r="L57" s="194"/>
      <c r="M57" s="194"/>
      <c r="N57" s="194"/>
      <c r="O57" s="194"/>
      <c r="P57" s="194"/>
      <c r="Q57" s="86"/>
      <c r="R57" s="215"/>
      <c r="S57" s="216"/>
      <c r="T57" s="217"/>
      <c r="U57" s="193" t="s">
        <v>636</v>
      </c>
      <c r="V57" s="194"/>
      <c r="W57" s="194"/>
      <c r="X57" s="194"/>
      <c r="Y57" s="194"/>
      <c r="Z57" s="194"/>
      <c r="AA57" s="194"/>
      <c r="AB57" s="194"/>
      <c r="AC57" s="194"/>
      <c r="AD57" s="194"/>
      <c r="AE57" s="194"/>
      <c r="AF57" s="214"/>
      <c r="AG57" s="259"/>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c r="CB57" s="260"/>
      <c r="CC57" s="260"/>
      <c r="CD57" s="260"/>
      <c r="CE57" s="260"/>
      <c r="CF57" s="260"/>
      <c r="CG57" s="260"/>
      <c r="CH57" s="260"/>
      <c r="CI57" s="260"/>
      <c r="CJ57" s="260"/>
      <c r="CK57" s="274">
        <v>0</v>
      </c>
      <c r="CL57" s="275"/>
      <c r="CM57" s="275"/>
      <c r="CN57" s="275"/>
      <c r="CO57" s="275"/>
      <c r="CP57" s="275"/>
      <c r="CQ57" s="275"/>
      <c r="CR57" s="275"/>
      <c r="CS57" s="275"/>
      <c r="CT57" s="275"/>
      <c r="CU57" s="275"/>
      <c r="CV57" s="276"/>
      <c r="CW57" s="246" t="s">
        <v>346</v>
      </c>
      <c r="CX57" s="247"/>
      <c r="CY57" s="247"/>
      <c r="CZ57" s="247"/>
      <c r="DA57" s="247"/>
      <c r="DB57" s="247"/>
      <c r="DC57" s="247"/>
      <c r="DD57" s="248">
        <f>VLOOKUP($A$11,LKPContract!A2:K7,6)</f>
        <v>-0.26779999999999998</v>
      </c>
      <c r="DE57" s="248"/>
      <c r="DF57" s="248"/>
      <c r="DG57" s="248"/>
      <c r="DH57" s="248"/>
      <c r="DI57" s="248"/>
      <c r="DJ57" s="248"/>
      <c r="DK57" s="249">
        <f>$CW$56*$DD$57</f>
        <v>0</v>
      </c>
      <c r="DL57" s="249"/>
      <c r="DM57" s="249"/>
      <c r="DN57" s="249"/>
      <c r="DO57" s="249"/>
      <c r="DP57" s="249"/>
      <c r="DQ57" s="249"/>
      <c r="DR57" s="249"/>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GG57" s="90"/>
      <c r="GH57" s="90"/>
      <c r="GI57" s="90"/>
      <c r="GJ57" s="90"/>
      <c r="GK57" s="90"/>
      <c r="GL57" s="90"/>
      <c r="GM57" s="90"/>
      <c r="GN57" s="99"/>
      <c r="GO57" s="99"/>
      <c r="GP57" s="99"/>
      <c r="GQ57" s="99"/>
      <c r="GR57" s="99"/>
      <c r="GS57" s="99"/>
      <c r="GT57" s="90"/>
      <c r="GU57" s="90"/>
      <c r="GV57" s="90"/>
      <c r="GW57" s="90"/>
      <c r="GX57" s="90"/>
    </row>
    <row r="58" spans="1:206" ht="11.25" customHeight="1" x14ac:dyDescent="0.2">
      <c r="A58" s="215"/>
      <c r="B58" s="216"/>
      <c r="C58" s="217"/>
      <c r="D58" s="218"/>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20"/>
      <c r="AG58" s="161"/>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243">
        <v>0</v>
      </c>
      <c r="CL58" s="244"/>
      <c r="CM58" s="244"/>
      <c r="CN58" s="244"/>
      <c r="CO58" s="244"/>
      <c r="CP58" s="244"/>
      <c r="CQ58" s="244"/>
      <c r="CR58" s="244"/>
      <c r="CS58" s="244"/>
      <c r="CT58" s="244"/>
      <c r="CU58" s="244"/>
      <c r="CV58" s="245"/>
      <c r="CW58" s="428" t="s">
        <v>426</v>
      </c>
      <c r="CX58" s="428"/>
      <c r="CY58" s="428"/>
      <c r="CZ58" s="428"/>
      <c r="DA58" s="428"/>
      <c r="DB58" s="428"/>
      <c r="DC58" s="428"/>
      <c r="DD58" s="428"/>
      <c r="DE58" s="428"/>
      <c r="DF58" s="429"/>
      <c r="DG58" s="410">
        <f>SUM($CK$57:$CV$64)</f>
        <v>0</v>
      </c>
      <c r="DH58" s="410"/>
      <c r="DI58" s="410"/>
      <c r="DJ58" s="410"/>
      <c r="DK58" s="410"/>
      <c r="DL58" s="410"/>
      <c r="DM58" s="410"/>
      <c r="DN58" s="410"/>
      <c r="DO58" s="410"/>
      <c r="DP58" s="410"/>
      <c r="DQ58" s="410"/>
      <c r="DR58" s="411"/>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GG58" s="90"/>
      <c r="GH58" s="90"/>
      <c r="GI58" s="90"/>
      <c r="GJ58" s="90"/>
      <c r="GK58" s="90"/>
      <c r="GL58" s="90"/>
      <c r="GM58" s="90"/>
      <c r="GN58" s="92"/>
      <c r="GO58" s="92"/>
      <c r="GP58" s="92"/>
      <c r="GQ58" s="92"/>
      <c r="GR58" s="92"/>
      <c r="GS58" s="92"/>
      <c r="GT58" s="90"/>
      <c r="GU58" s="90"/>
      <c r="GV58" s="90"/>
      <c r="GW58" s="90"/>
      <c r="GX58" s="90"/>
    </row>
    <row r="59" spans="1:206" ht="11.25" customHeight="1" x14ac:dyDescent="0.2">
      <c r="A59" s="215"/>
      <c r="B59" s="216"/>
      <c r="C59" s="217"/>
      <c r="D59" s="221"/>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3"/>
      <c r="AG59" s="161"/>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c r="CD59" s="162"/>
      <c r="CE59" s="162"/>
      <c r="CF59" s="162"/>
      <c r="CG59" s="162"/>
      <c r="CH59" s="162"/>
      <c r="CI59" s="162"/>
      <c r="CJ59" s="162"/>
      <c r="CK59" s="243">
        <v>0</v>
      </c>
      <c r="CL59" s="244"/>
      <c r="CM59" s="244"/>
      <c r="CN59" s="244"/>
      <c r="CO59" s="244"/>
      <c r="CP59" s="244"/>
      <c r="CQ59" s="244"/>
      <c r="CR59" s="244"/>
      <c r="CS59" s="244"/>
      <c r="CT59" s="244"/>
      <c r="CU59" s="244"/>
      <c r="CV59" s="245"/>
      <c r="CW59" s="430"/>
      <c r="CX59" s="431"/>
      <c r="CY59" s="431"/>
      <c r="CZ59" s="431"/>
      <c r="DA59" s="431"/>
      <c r="DB59" s="431"/>
      <c r="DC59" s="431"/>
      <c r="DD59" s="431"/>
      <c r="DE59" s="431"/>
      <c r="DF59" s="432"/>
      <c r="DG59" s="412"/>
      <c r="DH59" s="412"/>
      <c r="DI59" s="412"/>
      <c r="DJ59" s="412"/>
      <c r="DK59" s="412"/>
      <c r="DL59" s="412"/>
      <c r="DM59" s="412"/>
      <c r="DN59" s="412"/>
      <c r="DO59" s="412"/>
      <c r="DP59" s="412"/>
      <c r="DQ59" s="412"/>
      <c r="DR59" s="413"/>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GN59" s="100"/>
      <c r="GO59" s="100"/>
      <c r="GP59" s="92"/>
      <c r="GQ59" s="92"/>
      <c r="GR59" s="92"/>
      <c r="GS59" s="92"/>
    </row>
    <row r="60" spans="1:206" ht="11.25" customHeight="1" x14ac:dyDescent="0.2">
      <c r="A60" s="197" t="s">
        <v>643</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224"/>
      <c r="AG60" s="161"/>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243">
        <v>0</v>
      </c>
      <c r="CL60" s="244"/>
      <c r="CM60" s="244"/>
      <c r="CN60" s="244"/>
      <c r="CO60" s="244"/>
      <c r="CP60" s="244"/>
      <c r="CQ60" s="244"/>
      <c r="CR60" s="244"/>
      <c r="CS60" s="244"/>
      <c r="CT60" s="244"/>
      <c r="CU60" s="244"/>
      <c r="CV60" s="245"/>
      <c r="CW60" s="252" t="s">
        <v>657</v>
      </c>
      <c r="CX60" s="253"/>
      <c r="CY60" s="253"/>
      <c r="CZ60" s="253"/>
      <c r="DA60" s="253"/>
      <c r="DB60" s="253"/>
      <c r="DC60" s="253"/>
      <c r="DD60" s="253"/>
      <c r="DE60" s="253"/>
      <c r="DF60" s="253"/>
      <c r="DG60" s="253"/>
      <c r="DH60" s="253"/>
      <c r="DI60" s="253"/>
      <c r="DJ60" s="253"/>
      <c r="DK60" s="253"/>
      <c r="DL60" s="253"/>
      <c r="DM60" s="253"/>
      <c r="DN60" s="253"/>
      <c r="DO60" s="253"/>
      <c r="DP60" s="253"/>
      <c r="DQ60" s="253"/>
      <c r="DR60" s="254"/>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GN60" s="100"/>
      <c r="GO60" s="100"/>
      <c r="GP60" s="100"/>
      <c r="GQ60" s="100"/>
      <c r="GR60" s="100"/>
      <c r="GS60" s="100"/>
    </row>
    <row r="61" spans="1:206" ht="11.25" customHeight="1" x14ac:dyDescent="0.2">
      <c r="A61" s="193" t="s">
        <v>639</v>
      </c>
      <c r="B61" s="194"/>
      <c r="C61" s="194"/>
      <c r="D61" s="194"/>
      <c r="E61" s="194"/>
      <c r="F61" s="194"/>
      <c r="G61" s="194"/>
      <c r="H61" s="194"/>
      <c r="I61" s="194"/>
      <c r="J61" s="194"/>
      <c r="K61" s="205"/>
      <c r="L61" s="206"/>
      <c r="M61" s="206"/>
      <c r="N61" s="206"/>
      <c r="O61" s="206"/>
      <c r="P61" s="206"/>
      <c r="Q61" s="206"/>
      <c r="R61" s="206"/>
      <c r="S61" s="206"/>
      <c r="T61" s="206"/>
      <c r="U61" s="206"/>
      <c r="V61" s="207"/>
      <c r="W61" s="208"/>
      <c r="X61" s="209"/>
      <c r="Y61" s="209"/>
      <c r="Z61" s="209"/>
      <c r="AA61" s="209"/>
      <c r="AB61" s="209"/>
      <c r="AC61" s="209"/>
      <c r="AD61" s="209"/>
      <c r="AE61" s="209"/>
      <c r="AF61" s="210"/>
      <c r="AG61" s="161"/>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243">
        <v>0</v>
      </c>
      <c r="CL61" s="244"/>
      <c r="CM61" s="244"/>
      <c r="CN61" s="244"/>
      <c r="CO61" s="244"/>
      <c r="CP61" s="244"/>
      <c r="CQ61" s="244"/>
      <c r="CR61" s="244"/>
      <c r="CS61" s="244"/>
      <c r="CT61" s="244"/>
      <c r="CU61" s="244"/>
      <c r="CV61" s="245"/>
      <c r="CW61" s="163">
        <f>PaperCalculator!$DG$40</f>
        <v>0</v>
      </c>
      <c r="CX61" s="164"/>
      <c r="CY61" s="164"/>
      <c r="CZ61" s="164"/>
      <c r="DA61" s="164"/>
      <c r="DB61" s="164"/>
      <c r="DC61" s="164"/>
      <c r="DD61" s="164"/>
      <c r="DE61" s="164"/>
      <c r="DF61" s="164"/>
      <c r="DG61" s="164"/>
      <c r="DH61" s="164"/>
      <c r="DI61" s="164"/>
      <c r="DJ61" s="164"/>
      <c r="DK61" s="164"/>
      <c r="DL61" s="164"/>
      <c r="DM61" s="164"/>
      <c r="DN61" s="164"/>
      <c r="DO61" s="164"/>
      <c r="DP61" s="164"/>
      <c r="DQ61" s="164"/>
      <c r="DR61" s="165"/>
      <c r="GN61" s="100"/>
      <c r="GO61" s="100"/>
      <c r="GP61" s="100"/>
      <c r="GQ61" s="100"/>
      <c r="GR61" s="100"/>
      <c r="GS61" s="100"/>
    </row>
    <row r="62" spans="1:206" ht="11.25" customHeight="1" x14ac:dyDescent="0.2">
      <c r="A62" s="193" t="s">
        <v>640</v>
      </c>
      <c r="B62" s="194"/>
      <c r="C62" s="194"/>
      <c r="D62" s="194"/>
      <c r="E62" s="194"/>
      <c r="F62" s="194"/>
      <c r="G62" s="194"/>
      <c r="H62" s="194"/>
      <c r="I62" s="194"/>
      <c r="J62" s="194"/>
      <c r="K62" s="205"/>
      <c r="L62" s="206"/>
      <c r="M62" s="206"/>
      <c r="N62" s="206"/>
      <c r="O62" s="206"/>
      <c r="P62" s="206"/>
      <c r="Q62" s="206"/>
      <c r="R62" s="206"/>
      <c r="S62" s="206"/>
      <c r="T62" s="206"/>
      <c r="U62" s="206"/>
      <c r="V62" s="207"/>
      <c r="W62" s="208"/>
      <c r="X62" s="209"/>
      <c r="Y62" s="209"/>
      <c r="Z62" s="209"/>
      <c r="AA62" s="209"/>
      <c r="AB62" s="209"/>
      <c r="AC62" s="209"/>
      <c r="AD62" s="209"/>
      <c r="AE62" s="209"/>
      <c r="AF62" s="210"/>
      <c r="AG62" s="161"/>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162"/>
      <c r="CH62" s="162"/>
      <c r="CI62" s="162"/>
      <c r="CJ62" s="162"/>
      <c r="CK62" s="243">
        <v>0</v>
      </c>
      <c r="CL62" s="244"/>
      <c r="CM62" s="244"/>
      <c r="CN62" s="244"/>
      <c r="CO62" s="244"/>
      <c r="CP62" s="244"/>
      <c r="CQ62" s="244"/>
      <c r="CR62" s="244"/>
      <c r="CS62" s="244"/>
      <c r="CT62" s="244"/>
      <c r="CU62" s="244"/>
      <c r="CV62" s="245"/>
      <c r="CW62" s="183" t="s">
        <v>655</v>
      </c>
      <c r="CX62" s="184"/>
      <c r="CY62" s="184"/>
      <c r="CZ62" s="184"/>
      <c r="DA62" s="184"/>
      <c r="DB62" s="184"/>
      <c r="DC62" s="184"/>
      <c r="DD62" s="184"/>
      <c r="DE62" s="184"/>
      <c r="DF62" s="184"/>
      <c r="DG62" s="184"/>
      <c r="DH62" s="184"/>
      <c r="DI62" s="184"/>
      <c r="DJ62" s="184"/>
      <c r="DK62" s="184"/>
      <c r="DL62" s="184"/>
      <c r="DM62" s="184"/>
      <c r="DN62" s="184"/>
      <c r="DO62" s="184"/>
      <c r="DP62" s="184"/>
      <c r="DQ62" s="184"/>
      <c r="DR62" s="184"/>
      <c r="GN62" s="100"/>
      <c r="GO62" s="100"/>
      <c r="GP62" s="100"/>
      <c r="GQ62" s="100"/>
      <c r="GR62" s="100"/>
      <c r="GS62" s="100"/>
    </row>
    <row r="63" spans="1:206" ht="11.25" customHeight="1" x14ac:dyDescent="0.2">
      <c r="A63" s="193" t="s">
        <v>641</v>
      </c>
      <c r="B63" s="194"/>
      <c r="C63" s="194"/>
      <c r="D63" s="194"/>
      <c r="E63" s="194"/>
      <c r="F63" s="194"/>
      <c r="G63" s="194"/>
      <c r="H63" s="194"/>
      <c r="I63" s="194"/>
      <c r="J63" s="194"/>
      <c r="K63" s="205"/>
      <c r="L63" s="206"/>
      <c r="M63" s="206"/>
      <c r="N63" s="206"/>
      <c r="O63" s="206"/>
      <c r="P63" s="206"/>
      <c r="Q63" s="206"/>
      <c r="R63" s="206"/>
      <c r="S63" s="206"/>
      <c r="T63" s="206"/>
      <c r="U63" s="206"/>
      <c r="V63" s="207"/>
      <c r="W63" s="208"/>
      <c r="X63" s="209"/>
      <c r="Y63" s="209"/>
      <c r="Z63" s="209"/>
      <c r="AA63" s="209"/>
      <c r="AB63" s="209"/>
      <c r="AC63" s="209"/>
      <c r="AD63" s="209"/>
      <c r="AE63" s="209"/>
      <c r="AF63" s="210"/>
      <c r="AG63" s="161"/>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c r="CD63" s="162"/>
      <c r="CE63" s="162"/>
      <c r="CF63" s="162"/>
      <c r="CG63" s="162"/>
      <c r="CH63" s="162"/>
      <c r="CI63" s="162"/>
      <c r="CJ63" s="162"/>
      <c r="CK63" s="243">
        <v>0</v>
      </c>
      <c r="CL63" s="244"/>
      <c r="CM63" s="244"/>
      <c r="CN63" s="244"/>
      <c r="CO63" s="244"/>
      <c r="CP63" s="244"/>
      <c r="CQ63" s="244"/>
      <c r="CR63" s="244"/>
      <c r="CS63" s="244"/>
      <c r="CT63" s="244"/>
      <c r="CU63" s="244"/>
      <c r="CV63" s="245"/>
      <c r="CW63" s="185"/>
      <c r="CX63" s="186"/>
      <c r="CY63" s="186"/>
      <c r="CZ63" s="186"/>
      <c r="DA63" s="186"/>
      <c r="DB63" s="186"/>
      <c r="DC63" s="186"/>
      <c r="DD63" s="186"/>
      <c r="DE63" s="186"/>
      <c r="DF63" s="186"/>
      <c r="DG63" s="186"/>
      <c r="DH63" s="186"/>
      <c r="DI63" s="186"/>
      <c r="DJ63" s="186"/>
      <c r="DK63" s="186"/>
      <c r="DL63" s="186"/>
      <c r="DM63" s="186"/>
      <c r="DN63" s="186"/>
      <c r="DO63" s="186"/>
      <c r="DP63" s="186"/>
      <c r="DQ63" s="186"/>
      <c r="DR63" s="186"/>
      <c r="GN63" s="100"/>
      <c r="GO63" s="100"/>
      <c r="GP63" s="100"/>
      <c r="GQ63" s="100"/>
      <c r="GR63" s="100"/>
      <c r="GS63" s="100"/>
    </row>
    <row r="64" spans="1:206" ht="11.25" customHeight="1" x14ac:dyDescent="0.2">
      <c r="A64" s="203" t="s">
        <v>642</v>
      </c>
      <c r="B64" s="204"/>
      <c r="C64" s="204"/>
      <c r="D64" s="204"/>
      <c r="E64" s="204"/>
      <c r="F64" s="204"/>
      <c r="G64" s="204"/>
      <c r="H64" s="204"/>
      <c r="I64" s="204"/>
      <c r="J64" s="204"/>
      <c r="K64" s="205"/>
      <c r="L64" s="206"/>
      <c r="M64" s="206"/>
      <c r="N64" s="206"/>
      <c r="O64" s="206"/>
      <c r="P64" s="206"/>
      <c r="Q64" s="206"/>
      <c r="R64" s="206"/>
      <c r="S64" s="206"/>
      <c r="T64" s="206"/>
      <c r="U64" s="206"/>
      <c r="V64" s="207"/>
      <c r="W64" s="211"/>
      <c r="X64" s="212"/>
      <c r="Y64" s="212"/>
      <c r="Z64" s="212"/>
      <c r="AA64" s="212"/>
      <c r="AB64" s="212"/>
      <c r="AC64" s="212"/>
      <c r="AD64" s="212"/>
      <c r="AE64" s="212"/>
      <c r="AF64" s="213"/>
      <c r="AG64" s="161"/>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269">
        <v>0</v>
      </c>
      <c r="CL64" s="270"/>
      <c r="CM64" s="270"/>
      <c r="CN64" s="270"/>
      <c r="CO64" s="270"/>
      <c r="CP64" s="270"/>
      <c r="CQ64" s="270"/>
      <c r="CR64" s="270"/>
      <c r="CS64" s="270"/>
      <c r="CT64" s="270"/>
      <c r="CU64" s="270"/>
      <c r="CV64" s="271"/>
      <c r="CW64" s="180">
        <f>IF(AND(PaperCalculator!$Q$16&gt;0,PaperCalculator!$Q$25&gt;0,PaperCalculator!$Q$34&gt;0),PaperCalculator!$DG$39+$CW$56+$DK$57+$DG$58,IF(AND(PaperCalculator!$Q$16&gt;0,PaperCalculator!$Q$25&gt;0),PaperCalculator!$DG$20+PaperCalculator!$DG$29+$CW$56+$DK$57+$DG$58,IF(PaperCalculator!$Q$34&gt;0,PaperCalculator!$DG$36+$CW$56+$DK$57+$DG$58,IF(PaperCalculator!$Q$25&gt;0,PaperCalculator!$DG$29+$CW$56+$DK$57+$DG$58,IF(PaperCalculator!$Q$16&gt;0,PaperCalculator!$DG$20+$CW$56+$DK$57+$DG$58,$CW$56+$DK$57+$DG$58)))))</f>
        <v>0</v>
      </c>
      <c r="CX64" s="181"/>
      <c r="CY64" s="181"/>
      <c r="CZ64" s="181"/>
      <c r="DA64" s="181"/>
      <c r="DB64" s="181"/>
      <c r="DC64" s="181"/>
      <c r="DD64" s="181"/>
      <c r="DE64" s="181"/>
      <c r="DF64" s="181"/>
      <c r="DG64" s="181"/>
      <c r="DH64" s="181"/>
      <c r="DI64" s="181"/>
      <c r="DJ64" s="181"/>
      <c r="DK64" s="181"/>
      <c r="DL64" s="181"/>
      <c r="DM64" s="181"/>
      <c r="DN64" s="181"/>
      <c r="DO64" s="181"/>
      <c r="DP64" s="181"/>
      <c r="DQ64" s="181"/>
      <c r="DR64" s="182"/>
      <c r="GN64" s="100"/>
      <c r="GO64" s="100"/>
      <c r="GP64" s="100"/>
      <c r="GQ64" s="100"/>
      <c r="GR64" s="100"/>
      <c r="GS64" s="100"/>
    </row>
    <row r="65" spans="1:201" ht="11.25" customHeight="1" x14ac:dyDescent="0.2">
      <c r="A65" s="406" t="s">
        <v>37</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c r="BG65" s="407"/>
      <c r="BH65" s="407"/>
      <c r="BI65" s="407"/>
      <c r="BJ65" s="407"/>
      <c r="BK65" s="407"/>
      <c r="BL65" s="407"/>
      <c r="BM65" s="407"/>
      <c r="BN65" s="407"/>
      <c r="BO65" s="407"/>
      <c r="BP65" s="407"/>
      <c r="BQ65" s="407"/>
      <c r="BR65" s="407"/>
      <c r="BS65" s="407"/>
      <c r="BT65" s="407"/>
      <c r="BU65" s="407"/>
      <c r="BV65" s="407"/>
      <c r="BW65" s="407"/>
      <c r="BX65" s="407"/>
      <c r="BY65" s="407"/>
      <c r="BZ65" s="407"/>
      <c r="CA65" s="407"/>
      <c r="CB65" s="407"/>
      <c r="CC65" s="407"/>
      <c r="CD65" s="407"/>
      <c r="CE65" s="407"/>
      <c r="CF65" s="407"/>
      <c r="CG65" s="407"/>
      <c r="CH65" s="407"/>
      <c r="CI65" s="407"/>
      <c r="CJ65" s="407"/>
      <c r="CK65" s="407"/>
      <c r="CL65" s="407"/>
      <c r="CM65" s="407"/>
      <c r="CN65" s="406" t="s">
        <v>38</v>
      </c>
      <c r="CO65" s="407"/>
      <c r="CP65" s="407"/>
      <c r="CQ65" s="407"/>
      <c r="CR65" s="407"/>
      <c r="CS65" s="407"/>
      <c r="CT65" s="407"/>
      <c r="CU65" s="407"/>
      <c r="CV65" s="407"/>
      <c r="CW65" s="407"/>
      <c r="CX65" s="407"/>
      <c r="CY65" s="407"/>
      <c r="CZ65" s="407"/>
      <c r="DA65" s="407"/>
      <c r="DB65" s="407"/>
      <c r="DC65" s="407"/>
      <c r="DD65" s="407"/>
      <c r="DE65" s="407"/>
      <c r="DF65" s="407"/>
      <c r="DG65" s="407"/>
      <c r="DH65" s="407"/>
      <c r="DI65" s="407"/>
      <c r="DJ65" s="407"/>
      <c r="DK65" s="407"/>
      <c r="DL65" s="407"/>
      <c r="DM65" s="407"/>
      <c r="DN65" s="407"/>
      <c r="DO65" s="407"/>
      <c r="DP65" s="407"/>
      <c r="DQ65" s="407"/>
      <c r="DR65" s="408"/>
      <c r="FM65" s="90"/>
      <c r="FN65" s="90"/>
      <c r="FO65" s="90"/>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90"/>
      <c r="GQ65" s="90"/>
      <c r="GR65" s="90"/>
      <c r="GS65" s="90"/>
    </row>
    <row r="66" spans="1:201" ht="11.25" customHeight="1" x14ac:dyDescent="0.2">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409" t="str">
        <f>VLOOKUP($A$11,LKPContract!A2:L7,8)</f>
        <v>Supreme Graphics</v>
      </c>
      <c r="CO66" s="409"/>
      <c r="CP66" s="409"/>
      <c r="CQ66" s="409"/>
      <c r="CR66" s="409"/>
      <c r="CS66" s="409"/>
      <c r="CT66" s="409"/>
      <c r="CU66" s="409"/>
      <c r="CV66" s="409"/>
      <c r="CW66" s="409"/>
      <c r="CX66" s="409"/>
      <c r="CY66" s="409"/>
      <c r="CZ66" s="409"/>
      <c r="DA66" s="409"/>
      <c r="DB66" s="409"/>
      <c r="DC66" s="409"/>
      <c r="DD66" s="409"/>
      <c r="DE66" s="409"/>
      <c r="DF66" s="409"/>
      <c r="DG66" s="409"/>
      <c r="DH66" s="409"/>
      <c r="DI66" s="409"/>
      <c r="DJ66" s="409"/>
      <c r="DK66" s="409"/>
      <c r="DL66" s="409"/>
      <c r="DM66" s="409"/>
      <c r="DN66" s="409"/>
      <c r="DO66" s="409"/>
      <c r="DP66" s="409"/>
      <c r="DQ66" s="409"/>
      <c r="DR66" s="409"/>
      <c r="FM66" s="90"/>
      <c r="FN66" s="90"/>
      <c r="FO66" s="90"/>
      <c r="FP66" s="100"/>
      <c r="FQ66" s="100"/>
      <c r="FR66" s="100"/>
      <c r="FS66" s="100"/>
      <c r="FT66" s="100"/>
      <c r="FU66" s="100"/>
      <c r="FV66" s="100"/>
      <c r="FW66" s="100"/>
      <c r="FX66" s="100"/>
      <c r="FY66" s="100"/>
      <c r="FZ66" s="100"/>
      <c r="GA66" s="100"/>
      <c r="GB66" s="100"/>
      <c r="GC66" s="100"/>
      <c r="GD66" s="100"/>
      <c r="GE66" s="100"/>
      <c r="GF66" s="100"/>
      <c r="GG66" s="100"/>
      <c r="GH66" s="100"/>
      <c r="GI66" s="100"/>
      <c r="GJ66" s="100"/>
      <c r="GK66" s="100"/>
      <c r="GL66" s="100"/>
      <c r="GM66" s="100"/>
      <c r="GN66" s="100"/>
      <c r="GO66" s="100"/>
      <c r="GP66" s="90"/>
      <c r="GQ66" s="90"/>
      <c r="GR66" s="90"/>
      <c r="GS66" s="90"/>
    </row>
    <row r="67" spans="1:201" ht="11.25" customHeight="1" x14ac:dyDescent="0.2">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c r="CH67" s="188"/>
      <c r="CI67" s="188"/>
      <c r="CJ67" s="188"/>
      <c r="CK67" s="188"/>
      <c r="CL67" s="188"/>
      <c r="CM67" s="188"/>
      <c r="CN67" s="420" t="str">
        <f>VLOOKUP($A$11,LKPContract!A2:L7,9)</f>
        <v>625 Detloff Dr</v>
      </c>
      <c r="CO67" s="420"/>
      <c r="CP67" s="420"/>
      <c r="CQ67" s="420"/>
      <c r="CR67" s="420"/>
      <c r="CS67" s="420"/>
      <c r="CT67" s="420"/>
      <c r="CU67" s="420"/>
      <c r="CV67" s="420"/>
      <c r="CW67" s="420"/>
      <c r="CX67" s="420"/>
      <c r="CY67" s="420"/>
      <c r="CZ67" s="420"/>
      <c r="DA67" s="420"/>
      <c r="DB67" s="420"/>
      <c r="DC67" s="420"/>
      <c r="DD67" s="420"/>
      <c r="DE67" s="420"/>
      <c r="DF67" s="420"/>
      <c r="DG67" s="420"/>
      <c r="DH67" s="420"/>
      <c r="DI67" s="420"/>
      <c r="DJ67" s="420"/>
      <c r="DK67" s="420"/>
      <c r="DL67" s="420"/>
      <c r="DM67" s="420"/>
      <c r="DN67" s="420"/>
      <c r="DO67" s="420"/>
      <c r="DP67" s="420"/>
      <c r="DQ67" s="420"/>
      <c r="DR67" s="420"/>
      <c r="FM67" s="90"/>
      <c r="FN67" s="90"/>
      <c r="FO67" s="9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90"/>
      <c r="GQ67" s="90"/>
      <c r="GR67" s="90"/>
      <c r="GS67" s="90"/>
    </row>
    <row r="68" spans="1:201" ht="11.25" customHeight="1" x14ac:dyDescent="0.2">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c r="CH68" s="188"/>
      <c r="CI68" s="188"/>
      <c r="CJ68" s="188"/>
      <c r="CK68" s="188"/>
      <c r="CL68" s="188"/>
      <c r="CM68" s="188"/>
      <c r="CN68" s="420">
        <f>VLOOKUP($A$11,LKPContract!A2:L7,10)</f>
        <v>0</v>
      </c>
      <c r="CO68" s="420"/>
      <c r="CP68" s="420"/>
      <c r="CQ68" s="420"/>
      <c r="CR68" s="420"/>
      <c r="CS68" s="420"/>
      <c r="CT68" s="420"/>
      <c r="CU68" s="420"/>
      <c r="CV68" s="420"/>
      <c r="CW68" s="420"/>
      <c r="CX68" s="420"/>
      <c r="CY68" s="420"/>
      <c r="CZ68" s="420"/>
      <c r="DA68" s="420"/>
      <c r="DB68" s="420"/>
      <c r="DC68" s="420"/>
      <c r="DD68" s="420"/>
      <c r="DE68" s="420"/>
      <c r="DF68" s="420"/>
      <c r="DG68" s="420"/>
      <c r="DH68" s="420"/>
      <c r="DI68" s="420"/>
      <c r="DJ68" s="420"/>
      <c r="DK68" s="420"/>
      <c r="DL68" s="420"/>
      <c r="DM68" s="420"/>
      <c r="DN68" s="420"/>
      <c r="DO68" s="420"/>
      <c r="DP68" s="420"/>
      <c r="DQ68" s="420"/>
      <c r="DR68" s="42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row>
    <row r="69" spans="1:201" ht="11.25" customHeight="1" x14ac:dyDescent="0.2">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89"/>
      <c r="BR69" s="189"/>
      <c r="BS69" s="189"/>
      <c r="BT69" s="189"/>
      <c r="BU69" s="189"/>
      <c r="BV69" s="189"/>
      <c r="BW69" s="189"/>
      <c r="BX69" s="189"/>
      <c r="BY69" s="189"/>
      <c r="BZ69" s="189"/>
      <c r="CA69" s="189"/>
      <c r="CB69" s="189"/>
      <c r="CC69" s="189"/>
      <c r="CD69" s="189"/>
      <c r="CE69" s="189"/>
      <c r="CF69" s="189"/>
      <c r="CG69" s="189"/>
      <c r="CH69" s="189"/>
      <c r="CI69" s="189"/>
      <c r="CJ69" s="189"/>
      <c r="CK69" s="189"/>
      <c r="CL69" s="189"/>
      <c r="CM69" s="189"/>
      <c r="CN69" s="427" t="str">
        <f>VLOOKUP($A$11,LKPContract!A2:L7,11)</f>
        <v>Arcadia, WI  54612</v>
      </c>
      <c r="CO69" s="427"/>
      <c r="CP69" s="427"/>
      <c r="CQ69" s="427"/>
      <c r="CR69" s="427"/>
      <c r="CS69" s="427"/>
      <c r="CT69" s="427"/>
      <c r="CU69" s="427"/>
      <c r="CV69" s="427"/>
      <c r="CW69" s="427"/>
      <c r="CX69" s="427"/>
      <c r="CY69" s="427"/>
      <c r="CZ69" s="427"/>
      <c r="DA69" s="427"/>
      <c r="DB69" s="427"/>
      <c r="DC69" s="427"/>
      <c r="DD69" s="427"/>
      <c r="DE69" s="427"/>
      <c r="DF69" s="427"/>
      <c r="DG69" s="427"/>
      <c r="DH69" s="427"/>
      <c r="DI69" s="427"/>
      <c r="DJ69" s="427"/>
      <c r="DK69" s="427"/>
      <c r="DL69" s="427"/>
      <c r="DM69" s="427"/>
      <c r="DN69" s="427"/>
      <c r="DO69" s="427"/>
      <c r="DP69" s="427"/>
      <c r="DQ69" s="427"/>
      <c r="DR69" s="427"/>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row>
    <row r="70" spans="1:201" ht="11.25" customHeight="1" x14ac:dyDescent="0.2">
      <c r="A70" s="373" t="s">
        <v>8</v>
      </c>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3"/>
      <c r="BE70" s="373"/>
      <c r="BF70" s="373"/>
      <c r="BG70" s="373"/>
      <c r="BH70" s="373"/>
      <c r="BI70" s="373"/>
      <c r="BJ70" s="373"/>
      <c r="BK70" s="373"/>
      <c r="BL70" s="373"/>
      <c r="BM70" s="373"/>
      <c r="BN70" s="373"/>
      <c r="BO70" s="373"/>
      <c r="BP70" s="373"/>
      <c r="BQ70" s="373"/>
      <c r="BR70" s="373"/>
      <c r="BS70" s="373"/>
      <c r="BT70" s="373"/>
      <c r="BU70" s="373"/>
      <c r="BV70" s="373"/>
      <c r="BW70" s="373"/>
      <c r="BX70" s="373"/>
      <c r="BY70" s="373"/>
      <c r="BZ70" s="373"/>
      <c r="CA70" s="373"/>
      <c r="CB70" s="373"/>
      <c r="CC70" s="373"/>
      <c r="CD70" s="373"/>
      <c r="CE70" s="373"/>
      <c r="CF70" s="373"/>
      <c r="CG70" s="373"/>
      <c r="CH70" s="373"/>
      <c r="CI70" s="373"/>
      <c r="CJ70" s="373"/>
      <c r="CK70" s="373"/>
      <c r="CL70" s="373"/>
      <c r="CM70" s="373"/>
      <c r="CN70" s="373"/>
      <c r="CO70" s="373"/>
      <c r="CP70" s="373"/>
      <c r="CQ70" s="373"/>
      <c r="CR70" s="373"/>
      <c r="CS70" s="373"/>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row>
    <row r="76" spans="1:201" ht="11.25" customHeight="1" x14ac:dyDescent="0.2">
      <c r="GC76" s="101"/>
      <c r="GD76" s="101"/>
      <c r="GE76" s="101"/>
      <c r="GF76" s="101"/>
      <c r="GG76" s="101"/>
      <c r="GH76" s="101"/>
      <c r="GI76" s="101"/>
      <c r="GJ76" s="101"/>
      <c r="GK76" s="101"/>
      <c r="GL76" s="101"/>
      <c r="GM76" s="101"/>
      <c r="GN76" s="101"/>
      <c r="GO76" s="101"/>
      <c r="GP76" s="101"/>
      <c r="GQ76" s="101"/>
    </row>
    <row r="77" spans="1:201" ht="11.25" customHeight="1" x14ac:dyDescent="0.2">
      <c r="GC77" s="101"/>
      <c r="GD77" s="101"/>
      <c r="GE77" s="101"/>
      <c r="GF77" s="101"/>
      <c r="GG77" s="101"/>
      <c r="GH77" s="101"/>
      <c r="GI77" s="101"/>
      <c r="GJ77" s="101"/>
      <c r="GK77" s="101"/>
      <c r="GL77" s="101"/>
      <c r="GM77" s="101"/>
      <c r="GN77" s="101"/>
      <c r="GO77" s="101"/>
      <c r="GP77" s="101"/>
      <c r="GQ77" s="101"/>
    </row>
    <row r="78" spans="1:201" ht="11.25" customHeight="1" x14ac:dyDescent="0.2">
      <c r="GC78" s="101"/>
      <c r="GD78" s="101"/>
      <c r="GE78" s="101"/>
      <c r="GF78" s="101"/>
      <c r="GG78" s="101"/>
      <c r="GH78" s="101"/>
      <c r="GI78" s="101"/>
      <c r="GJ78" s="101"/>
      <c r="GK78" s="101"/>
      <c r="GL78" s="101"/>
      <c r="GM78" s="101"/>
      <c r="GN78" s="101"/>
      <c r="GO78" s="101"/>
      <c r="GP78" s="101"/>
      <c r="GQ78" s="101"/>
    </row>
    <row r="79" spans="1:201" ht="11.25" customHeight="1" x14ac:dyDescent="0.2">
      <c r="GC79" s="101"/>
      <c r="GD79" s="101"/>
      <c r="GE79" s="101"/>
      <c r="GF79" s="101"/>
      <c r="GG79" s="101"/>
      <c r="GH79" s="101"/>
      <c r="GI79" s="101"/>
      <c r="GJ79" s="101"/>
      <c r="GK79" s="101"/>
      <c r="GL79" s="101"/>
      <c r="GM79" s="101"/>
      <c r="GN79" s="101"/>
      <c r="GO79" s="101"/>
      <c r="GP79" s="101"/>
      <c r="GQ79" s="101"/>
    </row>
    <row r="80" spans="1:201" ht="11.25" customHeight="1" x14ac:dyDescent="0.2">
      <c r="GC80" s="101"/>
      <c r="GD80" s="101"/>
      <c r="GE80" s="101"/>
      <c r="GF80" s="101"/>
      <c r="GG80" s="101"/>
      <c r="GH80" s="101"/>
      <c r="GI80" s="101"/>
      <c r="GJ80" s="101"/>
      <c r="GK80" s="101"/>
      <c r="GL80" s="101"/>
      <c r="GM80" s="101"/>
      <c r="GN80" s="101"/>
      <c r="GO80" s="101"/>
      <c r="GP80" s="101"/>
      <c r="GQ80" s="101"/>
    </row>
    <row r="81" spans="181:199" ht="11.25" customHeight="1" x14ac:dyDescent="0.2">
      <c r="GC81" s="102"/>
      <c r="GD81" s="102"/>
      <c r="GE81" s="102"/>
      <c r="GF81" s="102"/>
      <c r="GG81" s="102"/>
      <c r="GH81" s="102"/>
      <c r="GI81" s="102"/>
      <c r="GJ81" s="102"/>
      <c r="GK81" s="102"/>
      <c r="GL81" s="102"/>
      <c r="GM81" s="102"/>
      <c r="GN81" s="102"/>
      <c r="GO81" s="102"/>
      <c r="GP81" s="101"/>
      <c r="GQ81" s="101"/>
    </row>
    <row r="82" spans="181:199" ht="11.25" customHeight="1" x14ac:dyDescent="0.2">
      <c r="GC82" s="101"/>
      <c r="GD82" s="101"/>
      <c r="GE82" s="101"/>
      <c r="GF82" s="101"/>
      <c r="GG82" s="101"/>
      <c r="GH82" s="101"/>
      <c r="GI82" s="101"/>
      <c r="GJ82" s="101"/>
      <c r="GK82" s="101"/>
      <c r="GL82" s="101"/>
      <c r="GM82" s="101"/>
      <c r="GN82" s="101"/>
      <c r="GO82" s="101"/>
      <c r="GP82" s="101"/>
      <c r="GQ82" s="101"/>
    </row>
    <row r="83" spans="181:199" ht="11.25" customHeight="1" x14ac:dyDescent="0.2">
      <c r="GC83" s="101"/>
      <c r="GD83" s="101"/>
      <c r="GE83" s="101"/>
      <c r="GF83" s="101"/>
      <c r="GG83" s="101"/>
      <c r="GH83" s="101"/>
      <c r="GI83" s="101"/>
      <c r="GJ83" s="101"/>
      <c r="GK83" s="101"/>
      <c r="GL83" s="101"/>
      <c r="GM83" s="101"/>
      <c r="GN83" s="101"/>
      <c r="GO83" s="101"/>
      <c r="GP83" s="101"/>
      <c r="GQ83" s="101"/>
    </row>
    <row r="84" spans="181:199" ht="11.25" customHeight="1" x14ac:dyDescent="0.2">
      <c r="GC84" s="101"/>
      <c r="GD84" s="101"/>
      <c r="GE84" s="101"/>
      <c r="GF84" s="101"/>
      <c r="GG84" s="101"/>
      <c r="GH84" s="101"/>
      <c r="GI84" s="101"/>
      <c r="GJ84" s="101"/>
      <c r="GK84" s="101"/>
      <c r="GL84" s="101"/>
      <c r="GM84" s="101"/>
      <c r="GN84" s="101"/>
      <c r="GO84" s="101"/>
      <c r="GP84" s="101"/>
      <c r="GQ84" s="101"/>
    </row>
    <row r="85" spans="181:199" ht="11.25" customHeight="1" x14ac:dyDescent="0.2">
      <c r="FY85" s="101"/>
      <c r="FZ85" s="101"/>
      <c r="GA85" s="101"/>
      <c r="GB85" s="101"/>
      <c r="GC85" s="101"/>
      <c r="GD85" s="101"/>
      <c r="GE85" s="101"/>
      <c r="GF85" s="101"/>
      <c r="GG85" s="101"/>
      <c r="GH85" s="101"/>
      <c r="GI85" s="101"/>
      <c r="GJ85" s="101"/>
      <c r="GK85" s="101"/>
      <c r="GL85" s="101"/>
      <c r="GM85" s="101"/>
      <c r="GN85" s="101"/>
      <c r="GO85" s="101"/>
      <c r="GP85" s="101"/>
      <c r="GQ85" s="101"/>
    </row>
    <row r="86" spans="181:199" ht="11.25" customHeight="1" x14ac:dyDescent="0.2">
      <c r="FY86" s="101"/>
      <c r="FZ86" s="101"/>
      <c r="GA86" s="101"/>
      <c r="GB86" s="101"/>
      <c r="GC86" s="101"/>
      <c r="GD86" s="101"/>
      <c r="GE86" s="101"/>
      <c r="GF86" s="101"/>
      <c r="GG86" s="101"/>
      <c r="GH86" s="101"/>
      <c r="GI86" s="101"/>
      <c r="GJ86" s="101"/>
      <c r="GK86" s="101"/>
      <c r="GL86" s="101"/>
      <c r="GM86" s="101"/>
      <c r="GN86" s="101"/>
      <c r="GO86" s="101"/>
      <c r="GP86" s="101"/>
      <c r="GQ86" s="101"/>
    </row>
    <row r="87" spans="181:199" ht="11.25" customHeight="1" x14ac:dyDescent="0.2">
      <c r="FY87" s="101"/>
      <c r="FZ87" s="101"/>
      <c r="GA87" s="101"/>
      <c r="GB87" s="101"/>
      <c r="GC87" s="101"/>
      <c r="GD87" s="101"/>
      <c r="GE87" s="101"/>
      <c r="GF87" s="101"/>
      <c r="GG87" s="101"/>
      <c r="GH87" s="101"/>
      <c r="GI87" s="101"/>
      <c r="GJ87" s="101"/>
      <c r="GK87" s="101"/>
      <c r="GL87" s="101"/>
      <c r="GM87" s="101"/>
      <c r="GN87" s="101"/>
      <c r="GO87" s="101"/>
      <c r="GP87" s="101"/>
      <c r="GQ87" s="101"/>
    </row>
    <row r="117" spans="56:198" ht="11.25" customHeight="1" x14ac:dyDescent="0.2">
      <c r="GB117" s="101"/>
      <c r="GC117" s="101"/>
      <c r="GD117" s="101"/>
      <c r="GE117" s="101"/>
      <c r="GF117" s="101"/>
      <c r="GG117" s="101"/>
      <c r="GH117" s="101"/>
      <c r="GI117" s="101"/>
      <c r="GJ117" s="101"/>
      <c r="GK117" s="101"/>
      <c r="GL117" s="101"/>
      <c r="GM117" s="101"/>
      <c r="GN117" s="101"/>
      <c r="GO117" s="101"/>
      <c r="GP117" s="101"/>
    </row>
    <row r="118" spans="56:198" ht="11.25" customHeight="1" x14ac:dyDescent="0.2">
      <c r="GB118" s="101"/>
      <c r="GC118" s="101"/>
      <c r="GD118" s="101"/>
      <c r="GE118" s="101"/>
      <c r="GF118" s="101"/>
      <c r="GG118" s="101"/>
      <c r="GH118" s="101"/>
      <c r="GI118" s="101"/>
      <c r="GJ118" s="101"/>
      <c r="GK118" s="101"/>
      <c r="GL118" s="101"/>
      <c r="GM118" s="101"/>
      <c r="GN118" s="101"/>
      <c r="GO118" s="101"/>
      <c r="GP118" s="101"/>
    </row>
    <row r="119" spans="56:198" ht="11.25" customHeight="1" x14ac:dyDescent="0.2">
      <c r="GB119" s="101"/>
      <c r="GC119" s="101"/>
      <c r="GD119" s="101"/>
      <c r="GE119" s="101"/>
      <c r="GF119" s="101"/>
      <c r="GG119" s="101"/>
      <c r="GH119" s="101"/>
      <c r="GI119" s="101"/>
      <c r="GJ119" s="101"/>
      <c r="GK119" s="101"/>
      <c r="GL119" s="101"/>
      <c r="GM119" s="101"/>
      <c r="GN119" s="101"/>
      <c r="GO119" s="101"/>
      <c r="GP119" s="101"/>
    </row>
    <row r="120" spans="56:198" ht="11.25" customHeight="1" x14ac:dyDescent="0.2">
      <c r="GB120" s="101"/>
      <c r="GC120" s="101"/>
      <c r="GD120" s="101"/>
      <c r="GE120" s="101"/>
      <c r="GF120" s="101"/>
      <c r="GG120" s="101"/>
      <c r="GH120" s="101"/>
      <c r="GI120" s="101"/>
      <c r="GJ120" s="101"/>
      <c r="GK120" s="101"/>
      <c r="GL120" s="101"/>
      <c r="GM120" s="101"/>
      <c r="GN120" s="101"/>
      <c r="GO120" s="101"/>
      <c r="GP120" s="101"/>
    </row>
    <row r="121" spans="56:198" ht="11.25" customHeight="1" x14ac:dyDescent="0.2">
      <c r="FI121" s="101"/>
      <c r="FJ121" s="101"/>
      <c r="FK121" s="101"/>
      <c r="FL121" s="101"/>
      <c r="FM121" s="101"/>
      <c r="FN121" s="101"/>
      <c r="FO121" s="101"/>
      <c r="FP121" s="101"/>
      <c r="FQ121" s="101"/>
      <c r="FR121" s="101"/>
      <c r="FS121" s="101"/>
      <c r="FT121" s="101"/>
      <c r="FU121" s="101"/>
      <c r="FV121" s="101"/>
      <c r="FW121" s="101"/>
      <c r="FX121" s="101"/>
      <c r="FY121" s="101"/>
      <c r="FZ121" s="101"/>
      <c r="GA121" s="101"/>
      <c r="GB121" s="101"/>
      <c r="GC121" s="101"/>
      <c r="GD121" s="101"/>
      <c r="GE121" s="101"/>
      <c r="GF121" s="101"/>
      <c r="GG121" s="101"/>
      <c r="GH121" s="101"/>
      <c r="GI121" s="101"/>
      <c r="GJ121" s="101"/>
      <c r="GK121" s="101"/>
      <c r="GL121" s="101"/>
      <c r="GM121" s="101"/>
      <c r="GN121" s="101"/>
      <c r="GO121" s="101"/>
      <c r="GP121" s="101"/>
    </row>
    <row r="122" spans="56:198" ht="11.25" customHeight="1" x14ac:dyDescent="0.2">
      <c r="BD122" s="14"/>
      <c r="BE122" s="14"/>
      <c r="BF122" s="14"/>
      <c r="BG122" s="14"/>
      <c r="BH122" s="14"/>
      <c r="BI122" s="14"/>
      <c r="BJ122" s="14"/>
      <c r="BK122" s="14"/>
      <c r="BL122" s="14"/>
      <c r="BM122" s="14"/>
      <c r="BN122" s="14"/>
      <c r="BO122" s="14"/>
      <c r="BP122" s="14"/>
      <c r="FI122" s="101"/>
      <c r="FJ122" s="101"/>
      <c r="FK122" s="101"/>
      <c r="FL122" s="101"/>
      <c r="FM122" s="101"/>
      <c r="FN122" s="101"/>
      <c r="FO122" s="101"/>
      <c r="FP122" s="101"/>
      <c r="FQ122" s="101"/>
      <c r="FR122" s="101"/>
      <c r="FS122" s="101"/>
      <c r="FT122" s="101"/>
      <c r="FU122" s="101"/>
      <c r="FV122" s="101"/>
      <c r="FW122" s="101"/>
      <c r="FX122" s="101"/>
      <c r="FY122" s="101"/>
      <c r="FZ122" s="101"/>
      <c r="GA122" s="101"/>
      <c r="GB122" s="101"/>
      <c r="GC122" s="101"/>
      <c r="GD122" s="101"/>
      <c r="GE122" s="101"/>
      <c r="GF122" s="101"/>
      <c r="GG122" s="101"/>
      <c r="GH122" s="101"/>
      <c r="GI122" s="101"/>
      <c r="GJ122" s="101"/>
      <c r="GK122" s="101"/>
      <c r="GL122" s="101"/>
      <c r="GM122" s="101"/>
      <c r="GN122" s="101"/>
      <c r="GO122" s="101"/>
      <c r="GP122" s="101"/>
    </row>
    <row r="123" spans="56:198" ht="11.25" customHeight="1" x14ac:dyDescent="0.2">
      <c r="BD123" s="14"/>
      <c r="BE123" s="14"/>
      <c r="BF123" s="14"/>
      <c r="BG123" s="14"/>
      <c r="BH123" s="14"/>
      <c r="BI123" s="14"/>
      <c r="BJ123" s="14"/>
      <c r="BK123" s="14"/>
      <c r="BL123" s="14"/>
      <c r="BM123" s="14"/>
      <c r="BN123" s="14"/>
      <c r="BO123" s="14"/>
      <c r="BP123" s="14"/>
      <c r="FI123" s="101"/>
      <c r="FJ123" s="101"/>
      <c r="FK123" s="101"/>
      <c r="FL123" s="101"/>
      <c r="FM123" s="101"/>
      <c r="FN123" s="101"/>
      <c r="FO123" s="101"/>
      <c r="FP123" s="101"/>
      <c r="FQ123" s="101"/>
      <c r="FR123" s="101"/>
      <c r="FS123" s="101"/>
      <c r="FT123" s="101"/>
      <c r="FU123" s="101"/>
      <c r="FV123" s="101"/>
      <c r="FW123" s="101"/>
      <c r="FX123" s="101"/>
      <c r="FY123" s="101"/>
      <c r="FZ123" s="101"/>
      <c r="GA123" s="101"/>
      <c r="GB123" s="101"/>
      <c r="GC123" s="101"/>
      <c r="GD123" s="101"/>
      <c r="GE123" s="101"/>
      <c r="GF123" s="101"/>
      <c r="GG123" s="101"/>
      <c r="GH123" s="101"/>
      <c r="GI123" s="101"/>
      <c r="GJ123" s="101"/>
      <c r="GK123" s="101"/>
      <c r="GL123" s="101"/>
      <c r="GM123" s="101"/>
      <c r="GN123" s="101"/>
      <c r="GO123" s="101"/>
      <c r="GP123" s="101"/>
    </row>
    <row r="124" spans="56:198" ht="11.25" customHeight="1" x14ac:dyDescent="0.2">
      <c r="BD124" s="14"/>
      <c r="BE124" s="14"/>
      <c r="BF124" s="14"/>
      <c r="BG124" s="14"/>
      <c r="BH124" s="14"/>
      <c r="BI124" s="14"/>
      <c r="BJ124" s="14"/>
      <c r="BK124" s="14"/>
      <c r="BL124" s="14"/>
      <c r="BM124" s="14"/>
      <c r="BN124" s="14"/>
      <c r="BO124" s="14"/>
      <c r="BP124" s="14"/>
      <c r="FI124" s="101"/>
      <c r="FJ124" s="101"/>
      <c r="FK124" s="101"/>
      <c r="FL124" s="101"/>
      <c r="FM124" s="101"/>
      <c r="FN124" s="101"/>
      <c r="FO124" s="101"/>
      <c r="FP124" s="101"/>
      <c r="FQ124" s="101"/>
      <c r="FR124" s="101"/>
      <c r="FS124" s="101"/>
      <c r="FT124" s="101"/>
      <c r="FU124" s="101"/>
      <c r="FV124" s="101"/>
      <c r="FW124" s="101"/>
      <c r="FX124" s="101"/>
      <c r="FY124" s="101"/>
      <c r="FZ124" s="101"/>
      <c r="GA124" s="101"/>
      <c r="GB124" s="101"/>
      <c r="GC124" s="101"/>
      <c r="GD124" s="101"/>
      <c r="GE124" s="101"/>
      <c r="GF124" s="101"/>
      <c r="GG124" s="101"/>
      <c r="GH124" s="101"/>
      <c r="GI124" s="101"/>
      <c r="GJ124" s="101"/>
      <c r="GK124" s="101"/>
      <c r="GL124" s="101"/>
      <c r="GM124" s="101"/>
      <c r="GN124" s="101"/>
      <c r="GO124" s="101"/>
      <c r="GP124" s="101"/>
    </row>
    <row r="125" spans="56:198" ht="11.25" customHeight="1" x14ac:dyDescent="0.2">
      <c r="BD125" s="14"/>
      <c r="BE125" s="14"/>
      <c r="BF125" s="14"/>
      <c r="BG125" s="14"/>
      <c r="BH125" s="14"/>
      <c r="BI125" s="14"/>
      <c r="BJ125" s="14"/>
      <c r="BK125" s="14"/>
      <c r="BL125" s="14"/>
      <c r="BM125" s="14"/>
      <c r="BN125" s="14"/>
      <c r="BO125" s="14"/>
      <c r="BP125" s="14"/>
      <c r="FI125" s="101"/>
      <c r="FJ125" s="101"/>
      <c r="FK125" s="101"/>
      <c r="FL125" s="101"/>
      <c r="FM125" s="101"/>
      <c r="FN125" s="101"/>
      <c r="FO125" s="101"/>
      <c r="FP125" s="101"/>
      <c r="FQ125" s="101"/>
      <c r="FR125" s="101"/>
      <c r="FS125" s="101"/>
      <c r="FT125" s="101"/>
      <c r="FU125" s="101"/>
      <c r="FV125" s="101"/>
      <c r="FW125" s="101"/>
      <c r="FX125" s="101"/>
      <c r="FY125" s="101"/>
      <c r="FZ125" s="101"/>
      <c r="GA125" s="101"/>
      <c r="GB125" s="101"/>
      <c r="GC125" s="101"/>
      <c r="GD125" s="101"/>
      <c r="GE125" s="101"/>
      <c r="GF125" s="101"/>
      <c r="GG125" s="101"/>
      <c r="GH125" s="101"/>
      <c r="GI125" s="101"/>
      <c r="GJ125" s="101"/>
      <c r="GK125" s="101"/>
      <c r="GL125" s="101"/>
      <c r="GM125" s="101"/>
      <c r="GN125" s="101"/>
      <c r="GO125" s="101"/>
      <c r="GP125" s="101"/>
    </row>
    <row r="126" spans="56:198" ht="11.25" customHeight="1" x14ac:dyDescent="0.2">
      <c r="BD126" s="14"/>
      <c r="BE126" s="14"/>
      <c r="BF126" s="14"/>
      <c r="BG126" s="14"/>
      <c r="BH126" s="14"/>
      <c r="BI126" s="14"/>
      <c r="BJ126" s="14"/>
      <c r="BK126" s="14"/>
      <c r="BL126" s="14"/>
      <c r="BM126" s="14"/>
      <c r="BN126" s="14"/>
      <c r="BO126" s="14"/>
      <c r="BP126" s="14"/>
    </row>
  </sheetData>
  <sheetProtection sheet="1" objects="1" scenarios="1" selectLockedCells="1"/>
  <mergeCells count="553">
    <mergeCell ref="DI21:DR21"/>
    <mergeCell ref="DI20:DR20"/>
    <mergeCell ref="BL20:CH20"/>
    <mergeCell ref="BL21:CH21"/>
    <mergeCell ref="BL22:CH22"/>
    <mergeCell ref="CI22:CN22"/>
    <mergeCell ref="CO22:CT22"/>
    <mergeCell ref="CU22:CZ22"/>
    <mergeCell ref="DA22:DH22"/>
    <mergeCell ref="DI22:DR22"/>
    <mergeCell ref="CU23:CZ23"/>
    <mergeCell ref="DA23:DH23"/>
    <mergeCell ref="DI23:DR23"/>
    <mergeCell ref="X19:DA19"/>
    <mergeCell ref="P22:S22"/>
    <mergeCell ref="T22:W22"/>
    <mergeCell ref="P23:S23"/>
    <mergeCell ref="T23:W23"/>
    <mergeCell ref="CO20:CT20"/>
    <mergeCell ref="CO21:CT21"/>
    <mergeCell ref="CI21:CN21"/>
    <mergeCell ref="CI20:CN20"/>
    <mergeCell ref="CU20:CZ20"/>
    <mergeCell ref="AE22:AG22"/>
    <mergeCell ref="AH22:AS22"/>
    <mergeCell ref="AT22:AY22"/>
    <mergeCell ref="AZ22:BA22"/>
    <mergeCell ref="BB22:BG22"/>
    <mergeCell ref="BH22:BK22"/>
    <mergeCell ref="AE23:AG23"/>
    <mergeCell ref="AH23:AS23"/>
    <mergeCell ref="CU21:CZ21"/>
    <mergeCell ref="DA20:DH20"/>
    <mergeCell ref="DA21:DH21"/>
    <mergeCell ref="T21:W21"/>
    <mergeCell ref="P21:S21"/>
    <mergeCell ref="P20:S20"/>
    <mergeCell ref="P19:W19"/>
    <mergeCell ref="X20:AG20"/>
    <mergeCell ref="AT21:AY21"/>
    <mergeCell ref="BB21:BG21"/>
    <mergeCell ref="X21:AD21"/>
    <mergeCell ref="AT23:AY23"/>
    <mergeCell ref="AZ23:BA23"/>
    <mergeCell ref="BB23:BG23"/>
    <mergeCell ref="AZ21:BA21"/>
    <mergeCell ref="AT20:AZ20"/>
    <mergeCell ref="BA20:BG20"/>
    <mergeCell ref="BH24:BO24"/>
    <mergeCell ref="BH25:BO25"/>
    <mergeCell ref="AK14:AQ14"/>
    <mergeCell ref="AB14:AH14"/>
    <mergeCell ref="AI14:AJ14"/>
    <mergeCell ref="BH13:BI13"/>
    <mergeCell ref="BH14:BI14"/>
    <mergeCell ref="AW14:BC14"/>
    <mergeCell ref="BJ13:BM13"/>
    <mergeCell ref="BJ14:BM14"/>
    <mergeCell ref="BD13:BG13"/>
    <mergeCell ref="BD14:BG14"/>
    <mergeCell ref="AE21:AG21"/>
    <mergeCell ref="AH21:AS21"/>
    <mergeCell ref="AH20:AS20"/>
    <mergeCell ref="BH23:BK23"/>
    <mergeCell ref="BH21:BK21"/>
    <mergeCell ref="BH20:BK20"/>
    <mergeCell ref="BL23:CH23"/>
    <mergeCell ref="BZ24:CT24"/>
    <mergeCell ref="BZ25:CT25"/>
    <mergeCell ref="BB24:BG24"/>
    <mergeCell ref="CI23:CN23"/>
    <mergeCell ref="CO23:CT23"/>
    <mergeCell ref="A20:J21"/>
    <mergeCell ref="A22:J23"/>
    <mergeCell ref="K20:O21"/>
    <mergeCell ref="DP16:DR16"/>
    <mergeCell ref="CE16:CG16"/>
    <mergeCell ref="BR17:BT17"/>
    <mergeCell ref="CH17:CS17"/>
    <mergeCell ref="CT16:DO16"/>
    <mergeCell ref="AH15:AS18"/>
    <mergeCell ref="AT15:BQ15"/>
    <mergeCell ref="AT16:BE16"/>
    <mergeCell ref="BF16:BQ16"/>
    <mergeCell ref="AT17:BE18"/>
    <mergeCell ref="BF17:BQ18"/>
    <mergeCell ref="X15:AG18"/>
    <mergeCell ref="A18:M18"/>
    <mergeCell ref="N18:W18"/>
    <mergeCell ref="N17:W17"/>
    <mergeCell ref="K22:O23"/>
    <mergeCell ref="X22:AD22"/>
    <mergeCell ref="X23:AD23"/>
    <mergeCell ref="A19:O19"/>
    <mergeCell ref="DB19:DR19"/>
    <mergeCell ref="T20:W20"/>
    <mergeCell ref="A70:DR70"/>
    <mergeCell ref="CK61:CV61"/>
    <mergeCell ref="CN68:DR68"/>
    <mergeCell ref="CN69:DR69"/>
    <mergeCell ref="CW58:DF59"/>
    <mergeCell ref="CW56:DR56"/>
    <mergeCell ref="CW55:DR55"/>
    <mergeCell ref="CU33:CZ33"/>
    <mergeCell ref="CU34:CZ34"/>
    <mergeCell ref="CU35:CZ35"/>
    <mergeCell ref="CU36:CZ36"/>
    <mergeCell ref="CU37:CZ37"/>
    <mergeCell ref="CU38:CZ38"/>
    <mergeCell ref="CU39:CZ39"/>
    <mergeCell ref="CU40:CZ40"/>
    <mergeCell ref="BP33:BY33"/>
    <mergeCell ref="BP34:BY34"/>
    <mergeCell ref="BP35:BY35"/>
    <mergeCell ref="BP36:BY36"/>
    <mergeCell ref="BP37:BY37"/>
    <mergeCell ref="BP38:BY38"/>
    <mergeCell ref="BP39:BY39"/>
    <mergeCell ref="CU41:CZ41"/>
    <mergeCell ref="CU42:CZ42"/>
    <mergeCell ref="CN65:DR65"/>
    <mergeCell ref="CN66:DR66"/>
    <mergeCell ref="DG58:DR59"/>
    <mergeCell ref="CT10:DR10"/>
    <mergeCell ref="CT11:CZ11"/>
    <mergeCell ref="CE10:CS10"/>
    <mergeCell ref="CE11:CS11"/>
    <mergeCell ref="CN67:DR67"/>
    <mergeCell ref="L13:V13"/>
    <mergeCell ref="CT17:DO17"/>
    <mergeCell ref="CT18:DO18"/>
    <mergeCell ref="A65:CM65"/>
    <mergeCell ref="CU43:CZ43"/>
    <mergeCell ref="CU44:CZ44"/>
    <mergeCell ref="CU45:CZ45"/>
    <mergeCell ref="CU46:CZ46"/>
    <mergeCell ref="CU49:CZ49"/>
    <mergeCell ref="DA44:DH44"/>
    <mergeCell ref="DA45:DH45"/>
    <mergeCell ref="DA46:DH46"/>
    <mergeCell ref="DA47:DH47"/>
    <mergeCell ref="DA48:DH48"/>
    <mergeCell ref="DA49:DH49"/>
    <mergeCell ref="BP40:BY40"/>
    <mergeCell ref="A3:AG3"/>
    <mergeCell ref="CR3:DR3"/>
    <mergeCell ref="DA11:DR11"/>
    <mergeCell ref="CP14:CU14"/>
    <mergeCell ref="AN1:CE3"/>
    <mergeCell ref="CF1:CQ3"/>
    <mergeCell ref="AH1:AM3"/>
    <mergeCell ref="CR1:DR1"/>
    <mergeCell ref="BG7:CE7"/>
    <mergeCell ref="AI10:AO10"/>
    <mergeCell ref="AI11:AO11"/>
    <mergeCell ref="CF9:CS9"/>
    <mergeCell ref="AP10:CD10"/>
    <mergeCell ref="AP11:CD11"/>
    <mergeCell ref="J10:AH10"/>
    <mergeCell ref="J11:AH11"/>
    <mergeCell ref="W14:AA14"/>
    <mergeCell ref="A13:K14"/>
    <mergeCell ref="CR2:DR2"/>
    <mergeCell ref="A1:AG1"/>
    <mergeCell ref="BV9:CE9"/>
    <mergeCell ref="BI12:BM12"/>
    <mergeCell ref="BD12:BH12"/>
    <mergeCell ref="A7:N7"/>
    <mergeCell ref="CZ7:DR7"/>
    <mergeCell ref="CF8:CS8"/>
    <mergeCell ref="A8:C8"/>
    <mergeCell ref="O8:BF8"/>
    <mergeCell ref="CT8:DR9"/>
    <mergeCell ref="AH9:BU9"/>
    <mergeCell ref="A4:DR6"/>
    <mergeCell ref="O7:BF7"/>
    <mergeCell ref="CF7:CS7"/>
    <mergeCell ref="D8:N8"/>
    <mergeCell ref="BG8:CE8"/>
    <mergeCell ref="A2:AG2"/>
    <mergeCell ref="CT7:CY7"/>
    <mergeCell ref="A9:I9"/>
    <mergeCell ref="J9:Z9"/>
    <mergeCell ref="AA9:AG9"/>
    <mergeCell ref="A10:I10"/>
    <mergeCell ref="A11:I11"/>
    <mergeCell ref="BR16:BT16"/>
    <mergeCell ref="W13:AA13"/>
    <mergeCell ref="A12:K12"/>
    <mergeCell ref="L12:AA12"/>
    <mergeCell ref="BV14:CC14"/>
    <mergeCell ref="BN12:BU12"/>
    <mergeCell ref="BN13:BU13"/>
    <mergeCell ref="BV13:CC13"/>
    <mergeCell ref="L14:V14"/>
    <mergeCell ref="AJ13:AQ13"/>
    <mergeCell ref="AB12:AQ12"/>
    <mergeCell ref="BV12:CC12"/>
    <mergeCell ref="AB13:AI13"/>
    <mergeCell ref="CD13:CI13"/>
    <mergeCell ref="BN14:BU14"/>
    <mergeCell ref="CD12:DA12"/>
    <mergeCell ref="CV13:DA13"/>
    <mergeCell ref="A17:M17"/>
    <mergeCell ref="BR18:BT18"/>
    <mergeCell ref="BR15:CS15"/>
    <mergeCell ref="BU16:CD16"/>
    <mergeCell ref="CH16:CS16"/>
    <mergeCell ref="AW13:BC13"/>
    <mergeCell ref="AW12:BC12"/>
    <mergeCell ref="DB12:DR13"/>
    <mergeCell ref="DB14:DR14"/>
    <mergeCell ref="CJ13:CO13"/>
    <mergeCell ref="CJ14:CO14"/>
    <mergeCell ref="CP13:CU13"/>
    <mergeCell ref="CV14:DA14"/>
    <mergeCell ref="BU18:CS18"/>
    <mergeCell ref="AR12:AV14"/>
    <mergeCell ref="CD14:CI14"/>
    <mergeCell ref="A15:W15"/>
    <mergeCell ref="A16:W16"/>
    <mergeCell ref="CT15:DR15"/>
    <mergeCell ref="BU17:CD17"/>
    <mergeCell ref="CE17:CG17"/>
    <mergeCell ref="DP18:DR18"/>
    <mergeCell ref="CK64:CV64"/>
    <mergeCell ref="CK60:CV60"/>
    <mergeCell ref="CK59:CV59"/>
    <mergeCell ref="CK62:CV62"/>
    <mergeCell ref="CK63:CV63"/>
    <mergeCell ref="AG47:BA47"/>
    <mergeCell ref="AG46:BA46"/>
    <mergeCell ref="AG45:BA45"/>
    <mergeCell ref="DP17:DR17"/>
    <mergeCell ref="AW50:BA50"/>
    <mergeCell ref="BP41:BY41"/>
    <mergeCell ref="CK57:CV57"/>
    <mergeCell ref="AW48:BA49"/>
    <mergeCell ref="AW51:BA51"/>
    <mergeCell ref="AG44:BA44"/>
    <mergeCell ref="AG43:BA43"/>
    <mergeCell ref="AG42:BA42"/>
    <mergeCell ref="AG54:BA54"/>
    <mergeCell ref="BZ43:CT43"/>
    <mergeCell ref="BZ44:CT44"/>
    <mergeCell ref="BZ45:CT45"/>
    <mergeCell ref="BZ46:CT46"/>
    <mergeCell ref="BZ47:CT47"/>
    <mergeCell ref="CK55:CV56"/>
    <mergeCell ref="CK58:CV58"/>
    <mergeCell ref="CW57:DC57"/>
    <mergeCell ref="DD57:DJ57"/>
    <mergeCell ref="DK57:DR57"/>
    <mergeCell ref="AW52:BA53"/>
    <mergeCell ref="CW60:DR60"/>
    <mergeCell ref="AG41:BA41"/>
    <mergeCell ref="AG40:BA40"/>
    <mergeCell ref="AG39:BA39"/>
    <mergeCell ref="DI51:DR51"/>
    <mergeCell ref="DI52:DR52"/>
    <mergeCell ref="DI53:DR53"/>
    <mergeCell ref="AG55:CJ56"/>
    <mergeCell ref="AG57:CJ57"/>
    <mergeCell ref="AG58:CJ58"/>
    <mergeCell ref="AG59:CJ59"/>
    <mergeCell ref="AG60:CJ60"/>
    <mergeCell ref="BB48:BG49"/>
    <mergeCell ref="BB50:BG50"/>
    <mergeCell ref="BB51:BG51"/>
    <mergeCell ref="BB52:BG53"/>
    <mergeCell ref="BH50:BO50"/>
    <mergeCell ref="BH51:BO51"/>
    <mergeCell ref="BH48:BO49"/>
    <mergeCell ref="AG38:BA38"/>
    <mergeCell ref="AG37:BA37"/>
    <mergeCell ref="AG36:BA36"/>
    <mergeCell ref="AG35:BA35"/>
    <mergeCell ref="AG34:BA34"/>
    <mergeCell ref="AG33:BA33"/>
    <mergeCell ref="AG32:BA32"/>
    <mergeCell ref="AG31:BA31"/>
    <mergeCell ref="AG30:BA30"/>
    <mergeCell ref="AG29:BA29"/>
    <mergeCell ref="AG28:BA28"/>
    <mergeCell ref="AG27:BA27"/>
    <mergeCell ref="A24:E24"/>
    <mergeCell ref="F24:K24"/>
    <mergeCell ref="L24:P24"/>
    <mergeCell ref="R24:V24"/>
    <mergeCell ref="W24:AA24"/>
    <mergeCell ref="A26:C26"/>
    <mergeCell ref="A29:C29"/>
    <mergeCell ref="AG25:BA25"/>
    <mergeCell ref="AG24:BA24"/>
    <mergeCell ref="A27:C28"/>
    <mergeCell ref="R26:T26"/>
    <mergeCell ref="U26:AF26"/>
    <mergeCell ref="R27:T28"/>
    <mergeCell ref="U27:AF28"/>
    <mergeCell ref="R29:T29"/>
    <mergeCell ref="U29:AF29"/>
    <mergeCell ref="R25:AF25"/>
    <mergeCell ref="A32:C32"/>
    <mergeCell ref="A33:C33"/>
    <mergeCell ref="A34:C34"/>
    <mergeCell ref="A35:C35"/>
    <mergeCell ref="A36:C37"/>
    <mergeCell ref="R32:T32"/>
    <mergeCell ref="R34:T34"/>
    <mergeCell ref="D32:P32"/>
    <mergeCell ref="D33:AF33"/>
    <mergeCell ref="D34:P34"/>
    <mergeCell ref="D35:AF35"/>
    <mergeCell ref="D36:AF37"/>
    <mergeCell ref="U34:AF34"/>
    <mergeCell ref="U32:AF32"/>
    <mergeCell ref="A30:C30"/>
    <mergeCell ref="A43:AF43"/>
    <mergeCell ref="A44:C44"/>
    <mergeCell ref="A45:C45"/>
    <mergeCell ref="A46:C46"/>
    <mergeCell ref="A47:C47"/>
    <mergeCell ref="A48:C48"/>
    <mergeCell ref="A49:C50"/>
    <mergeCell ref="D49:AF50"/>
    <mergeCell ref="D48:AF48"/>
    <mergeCell ref="D47:AF47"/>
    <mergeCell ref="D46:AF46"/>
    <mergeCell ref="D45:AF45"/>
    <mergeCell ref="D44:AF44"/>
    <mergeCell ref="R30:T30"/>
    <mergeCell ref="U30:AF30"/>
    <mergeCell ref="A38:AF38"/>
    <mergeCell ref="A39:C39"/>
    <mergeCell ref="L39:N39"/>
    <mergeCell ref="V39:X39"/>
    <mergeCell ref="O39:T39"/>
    <mergeCell ref="A40:AF40"/>
    <mergeCell ref="A41:AF42"/>
    <mergeCell ref="A31:AF31"/>
    <mergeCell ref="R57:T57"/>
    <mergeCell ref="D55:P55"/>
    <mergeCell ref="D56:P56"/>
    <mergeCell ref="D57:P57"/>
    <mergeCell ref="A51:AF51"/>
    <mergeCell ref="A52:C52"/>
    <mergeCell ref="T52:V52"/>
    <mergeCell ref="W52:AF52"/>
    <mergeCell ref="D52:R52"/>
    <mergeCell ref="A53:C54"/>
    <mergeCell ref="M53:O54"/>
    <mergeCell ref="X53:Z54"/>
    <mergeCell ref="AA53:AF54"/>
    <mergeCell ref="D53:K54"/>
    <mergeCell ref="P53:W54"/>
    <mergeCell ref="CU32:CZ32"/>
    <mergeCell ref="A63:J63"/>
    <mergeCell ref="A64:J64"/>
    <mergeCell ref="K61:V61"/>
    <mergeCell ref="K62:V62"/>
    <mergeCell ref="K63:V63"/>
    <mergeCell ref="K64:V64"/>
    <mergeCell ref="W61:AF61"/>
    <mergeCell ref="W62:AF62"/>
    <mergeCell ref="W63:AF63"/>
    <mergeCell ref="W64:AF64"/>
    <mergeCell ref="U55:AF55"/>
    <mergeCell ref="U56:AF56"/>
    <mergeCell ref="U57:AF57"/>
    <mergeCell ref="A58:C59"/>
    <mergeCell ref="D58:AF59"/>
    <mergeCell ref="A60:AF60"/>
    <mergeCell ref="A62:J62"/>
    <mergeCell ref="A61:J61"/>
    <mergeCell ref="A55:C55"/>
    <mergeCell ref="A56:C56"/>
    <mergeCell ref="A57:C57"/>
    <mergeCell ref="R55:T55"/>
    <mergeCell ref="R56:T56"/>
    <mergeCell ref="AG62:CJ62"/>
    <mergeCell ref="AG63:CJ63"/>
    <mergeCell ref="AG64:CJ64"/>
    <mergeCell ref="BP54:BY54"/>
    <mergeCell ref="DI54:DR54"/>
    <mergeCell ref="CW64:DR64"/>
    <mergeCell ref="CW62:DR63"/>
    <mergeCell ref="A66:CM69"/>
    <mergeCell ref="AB24:AF24"/>
    <mergeCell ref="D30:P30"/>
    <mergeCell ref="D29:P29"/>
    <mergeCell ref="D27:P28"/>
    <mergeCell ref="D26:P26"/>
    <mergeCell ref="A25:P25"/>
    <mergeCell ref="D39:J39"/>
    <mergeCell ref="Y39:AE39"/>
    <mergeCell ref="BB47:BG47"/>
    <mergeCell ref="CU24:CZ24"/>
    <mergeCell ref="CU25:CZ25"/>
    <mergeCell ref="CU27:CZ27"/>
    <mergeCell ref="CU28:CZ28"/>
    <mergeCell ref="CU29:CZ29"/>
    <mergeCell ref="CU30:CZ30"/>
    <mergeCell ref="CU31:CZ31"/>
    <mergeCell ref="AG61:CJ61"/>
    <mergeCell ref="DA54:DH54"/>
    <mergeCell ref="CW61:DR61"/>
    <mergeCell ref="BB54:BG54"/>
    <mergeCell ref="CU47:CZ47"/>
    <mergeCell ref="CU48:CZ48"/>
    <mergeCell ref="CU50:CZ50"/>
    <mergeCell ref="CU51:CZ51"/>
    <mergeCell ref="CU52:CZ52"/>
    <mergeCell ref="DA50:DH50"/>
    <mergeCell ref="DA51:DH51"/>
    <mergeCell ref="DA52:DH52"/>
    <mergeCell ref="DA53:DH53"/>
    <mergeCell ref="BP51:BY51"/>
    <mergeCell ref="AG50:AV50"/>
    <mergeCell ref="AG51:AV51"/>
    <mergeCell ref="AG48:AV49"/>
    <mergeCell ref="AG52:AV53"/>
    <mergeCell ref="BZ48:CT48"/>
    <mergeCell ref="BZ49:CT49"/>
    <mergeCell ref="BZ50:CT50"/>
    <mergeCell ref="BZ51:CT51"/>
    <mergeCell ref="BZ52:CT52"/>
    <mergeCell ref="BZ53:CT53"/>
    <mergeCell ref="BZ27:CT27"/>
    <mergeCell ref="BZ28:CT28"/>
    <mergeCell ref="BZ29:CT29"/>
    <mergeCell ref="BZ30:CT30"/>
    <mergeCell ref="BZ31:CT31"/>
    <mergeCell ref="BZ32:CT32"/>
    <mergeCell ref="BZ33:CT33"/>
    <mergeCell ref="BZ34:CT34"/>
    <mergeCell ref="BZ35:CT35"/>
    <mergeCell ref="BZ36:CT36"/>
    <mergeCell ref="BZ37:CT37"/>
    <mergeCell ref="BZ38:CT38"/>
    <mergeCell ref="BZ39:CT39"/>
    <mergeCell ref="BZ40:CT40"/>
    <mergeCell ref="BZ41:CT41"/>
    <mergeCell ref="BZ42:CT42"/>
    <mergeCell ref="BZ54:CT54"/>
    <mergeCell ref="AG26:DR26"/>
    <mergeCell ref="BB35:BG35"/>
    <mergeCell ref="BB36:BG36"/>
    <mergeCell ref="BB37:BG37"/>
    <mergeCell ref="BB38:BG38"/>
    <mergeCell ref="BB39:BG39"/>
    <mergeCell ref="BB40:BG40"/>
    <mergeCell ref="BB41:BG41"/>
    <mergeCell ref="BB42:BG42"/>
    <mergeCell ref="BB43:BG43"/>
    <mergeCell ref="BB44:BG44"/>
    <mergeCell ref="BB45:BG45"/>
    <mergeCell ref="BB46:BG46"/>
    <mergeCell ref="BH32:BO32"/>
    <mergeCell ref="BH33:BO33"/>
    <mergeCell ref="BH34:BO34"/>
    <mergeCell ref="BB25:BG25"/>
    <mergeCell ref="BB27:BG27"/>
    <mergeCell ref="BB28:BG28"/>
    <mergeCell ref="BB29:BG29"/>
    <mergeCell ref="BB30:BG30"/>
    <mergeCell ref="BB31:BG31"/>
    <mergeCell ref="BB32:BG32"/>
    <mergeCell ref="BB33:BG33"/>
    <mergeCell ref="BB34:BG34"/>
    <mergeCell ref="BH35:BO35"/>
    <mergeCell ref="CU53:CZ53"/>
    <mergeCell ref="CU54:CZ54"/>
    <mergeCell ref="DA24:DH24"/>
    <mergeCell ref="DA25:DH25"/>
    <mergeCell ref="DA27:DH27"/>
    <mergeCell ref="DA28:DH28"/>
    <mergeCell ref="DA29:DH29"/>
    <mergeCell ref="DA30:DH30"/>
    <mergeCell ref="DA31:DH31"/>
    <mergeCell ref="DA32:DH32"/>
    <mergeCell ref="DA33:DH33"/>
    <mergeCell ref="DA34:DH34"/>
    <mergeCell ref="DA35:DH35"/>
    <mergeCell ref="DA36:DH36"/>
    <mergeCell ref="DA37:DH37"/>
    <mergeCell ref="DA38:DH38"/>
    <mergeCell ref="DA39:DH39"/>
    <mergeCell ref="DA40:DH40"/>
    <mergeCell ref="DA41:DH41"/>
    <mergeCell ref="DA42:DH42"/>
    <mergeCell ref="BH45:BO45"/>
    <mergeCell ref="BH46:BO46"/>
    <mergeCell ref="BH47:BO47"/>
    <mergeCell ref="BH52:BO53"/>
    <mergeCell ref="BH54:BO54"/>
    <mergeCell ref="BP24:BY24"/>
    <mergeCell ref="BP52:BY53"/>
    <mergeCell ref="BH36:BO36"/>
    <mergeCell ref="BH37:BO37"/>
    <mergeCell ref="BH38:BO38"/>
    <mergeCell ref="BH39:BO39"/>
    <mergeCell ref="BH40:BO40"/>
    <mergeCell ref="BH41:BO41"/>
    <mergeCell ref="BH42:BO42"/>
    <mergeCell ref="BH43:BO43"/>
    <mergeCell ref="BH44:BO44"/>
    <mergeCell ref="BH27:BO27"/>
    <mergeCell ref="BH28:BO28"/>
    <mergeCell ref="BH29:BO29"/>
    <mergeCell ref="BH30:BO30"/>
    <mergeCell ref="BH31:BO31"/>
    <mergeCell ref="BP42:BY42"/>
    <mergeCell ref="BP43:BY43"/>
    <mergeCell ref="BP44:BY44"/>
    <mergeCell ref="BP45:BY45"/>
    <mergeCell ref="BP46:BY46"/>
    <mergeCell ref="BP47:BY47"/>
    <mergeCell ref="BP50:BY50"/>
    <mergeCell ref="BP48:BY49"/>
    <mergeCell ref="DI24:DR24"/>
    <mergeCell ref="BP25:BY25"/>
    <mergeCell ref="BP27:BY27"/>
    <mergeCell ref="BP28:BY28"/>
    <mergeCell ref="BP29:BY29"/>
    <mergeCell ref="BP30:BY30"/>
    <mergeCell ref="BP31:BY31"/>
    <mergeCell ref="BP32:BY32"/>
    <mergeCell ref="DI25:DR25"/>
    <mergeCell ref="DI27:DR27"/>
    <mergeCell ref="DI28:DR28"/>
    <mergeCell ref="DI29:DR29"/>
    <mergeCell ref="DI30:DR30"/>
    <mergeCell ref="DI31:DR31"/>
    <mergeCell ref="DI32:DR32"/>
    <mergeCell ref="DA43:DH43"/>
    <mergeCell ref="DI33:DR33"/>
    <mergeCell ref="DI34:DR34"/>
    <mergeCell ref="DI35:DR35"/>
    <mergeCell ref="DI36:DR36"/>
    <mergeCell ref="DI37:DR37"/>
    <mergeCell ref="DI38:DR38"/>
    <mergeCell ref="DI48:DR48"/>
    <mergeCell ref="DI49:DR49"/>
    <mergeCell ref="DI50:DR50"/>
    <mergeCell ref="DI39:DR39"/>
    <mergeCell ref="DI40:DR40"/>
    <mergeCell ref="DI41:DR41"/>
    <mergeCell ref="DI42:DR42"/>
    <mergeCell ref="DI43:DR43"/>
    <mergeCell ref="DI44:DR44"/>
    <mergeCell ref="DI45:DR45"/>
    <mergeCell ref="DI46:DR46"/>
    <mergeCell ref="DI47:DR47"/>
  </mergeCells>
  <conditionalFormatting sqref="CN66:DR66">
    <cfRule type="cellIs" dxfId="15" priority="26" stopIfTrue="1" operator="lessThanOrEqual">
      <formula>0</formula>
    </cfRule>
  </conditionalFormatting>
  <conditionalFormatting sqref="CN67:DR67">
    <cfRule type="cellIs" dxfId="14" priority="25" stopIfTrue="1" operator="lessThanOrEqual">
      <formula>0</formula>
    </cfRule>
  </conditionalFormatting>
  <conditionalFormatting sqref="CN68:DR68">
    <cfRule type="cellIs" dxfId="13" priority="24" stopIfTrue="1" operator="lessThanOrEqual">
      <formula>0</formula>
    </cfRule>
  </conditionalFormatting>
  <conditionalFormatting sqref="CN69:DR69">
    <cfRule type="cellIs" dxfId="12" priority="23" stopIfTrue="1" operator="lessThanOrEqual">
      <formula>0</formula>
    </cfRule>
  </conditionalFormatting>
  <conditionalFormatting sqref="O8:BF8">
    <cfRule type="cellIs" dxfId="11" priority="22" stopIfTrue="1" operator="lessThanOrEqual">
      <formula>0</formula>
    </cfRule>
  </conditionalFormatting>
  <conditionalFormatting sqref="BG8:CE8">
    <cfRule type="cellIs" dxfId="10" priority="21" stopIfTrue="1" operator="lessThanOrEqual">
      <formula>0</formula>
    </cfRule>
  </conditionalFormatting>
  <conditionalFormatting sqref="CF8:CS8">
    <cfRule type="cellIs" dxfId="9" priority="20" stopIfTrue="1" operator="lessThanOrEqual">
      <formula>0</formula>
    </cfRule>
  </conditionalFormatting>
  <conditionalFormatting sqref="AH9:BU9">
    <cfRule type="cellIs" dxfId="8" priority="19" stopIfTrue="1" operator="lessThanOrEqual">
      <formula>0</formula>
    </cfRule>
  </conditionalFormatting>
  <conditionalFormatting sqref="CF9:CS9">
    <cfRule type="cellIs" dxfId="7" priority="18" stopIfTrue="1" operator="lessThanOrEqual">
      <formula>0</formula>
    </cfRule>
  </conditionalFormatting>
  <conditionalFormatting sqref="J11">
    <cfRule type="cellIs" dxfId="6" priority="17" stopIfTrue="1" operator="lessThanOrEqual">
      <formula>0</formula>
    </cfRule>
  </conditionalFormatting>
  <conditionalFormatting sqref="AI11:AO11">
    <cfRule type="cellIs" dxfId="5" priority="16" stopIfTrue="1" operator="lessThanOrEqual">
      <formula>0</formula>
    </cfRule>
  </conditionalFormatting>
  <conditionalFormatting sqref="CN66:DR69">
    <cfRule type="cellIs" dxfId="4" priority="15" stopIfTrue="1" operator="lessThanOrEqual">
      <formula>0</formula>
    </cfRule>
  </conditionalFormatting>
  <conditionalFormatting sqref="DD57">
    <cfRule type="cellIs" dxfId="3" priority="14" stopIfTrue="1" operator="lessThan">
      <formula>0</formula>
    </cfRule>
  </conditionalFormatting>
  <conditionalFormatting sqref="P21:DR23">
    <cfRule type="cellIs" dxfId="2" priority="2" operator="lessThanOrEqual">
      <formula>0</formula>
    </cfRule>
  </conditionalFormatting>
  <conditionalFormatting sqref="W24:AA24 L24:P24">
    <cfRule type="cellIs" dxfId="1" priority="1" operator="lessThanOrEqual">
      <formula>0</formula>
    </cfRule>
  </conditionalFormatting>
  <printOptions horizontalCentered="1" verticalCentered="1"/>
  <pageMargins left="0.24" right="0.24"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89" r:id="rId4" name="Drop Down 117">
              <controlPr defaultSize="0" autoLine="0" autoPict="0" altText="Selected the correct LOT being used. Once selected the State Contract Number, Commodity Code, and Type of Job will automatically populate.">
                <anchor moveWithCells="1">
                  <from>
                    <xdr:col>0</xdr:col>
                    <xdr:colOff>0</xdr:colOff>
                    <xdr:row>10</xdr:row>
                    <xdr:rowOff>0</xdr:rowOff>
                  </from>
                  <to>
                    <xdr:col>9</xdr:col>
                    <xdr:colOff>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LKPCurrentCopy!$B$2:$B$4</xm:f>
          </x14:formula1>
          <xm:sqref>N18</xm:sqref>
        </x14:dataValidation>
        <x14:dataValidation type="list" allowBlank="1" showInputMessage="1" showErrorMessage="1" xr:uid="{00000000-0002-0000-0000-000001000000}">
          <x14:formula1>
            <xm:f>LKPTypeOfPub!$B$2:$B$5</xm:f>
          </x14:formula1>
          <xm:sqref>N17:W17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E5"/>
  <sheetViews>
    <sheetView workbookViewId="0">
      <selection activeCell="B1" sqref="B1"/>
    </sheetView>
  </sheetViews>
  <sheetFormatPr defaultRowHeight="12.75" x14ac:dyDescent="0.2"/>
  <cols>
    <col min="1" max="1" width="2" bestFit="1" customWidth="1"/>
    <col min="2" max="2" width="24.5703125" bestFit="1" customWidth="1"/>
    <col min="3" max="3" width="6.85546875" bestFit="1" customWidth="1"/>
    <col min="4" max="4" width="2" bestFit="1" customWidth="1"/>
    <col min="5" max="5" width="6.85546875" bestFit="1" customWidth="1"/>
  </cols>
  <sheetData>
    <row r="1" spans="1:5" x14ac:dyDescent="0.2">
      <c r="B1" t="s">
        <v>432</v>
      </c>
    </row>
    <row r="2" spans="1:5" x14ac:dyDescent="0.2">
      <c r="A2">
        <v>1</v>
      </c>
      <c r="B2" t="s">
        <v>431</v>
      </c>
      <c r="C2" s="15" t="s">
        <v>428</v>
      </c>
      <c r="D2" t="s">
        <v>370</v>
      </c>
      <c r="E2" s="16" t="s">
        <v>427</v>
      </c>
    </row>
    <row r="3" spans="1:5" x14ac:dyDescent="0.2">
      <c r="A3">
        <v>2</v>
      </c>
      <c r="B3" t="s">
        <v>430</v>
      </c>
      <c r="C3" s="15" t="s">
        <v>427</v>
      </c>
      <c r="D3" t="s">
        <v>370</v>
      </c>
      <c r="E3" s="16" t="s">
        <v>429</v>
      </c>
    </row>
    <row r="4" spans="1:5" x14ac:dyDescent="0.2">
      <c r="A4">
        <v>3</v>
      </c>
      <c r="B4" s="74" t="s">
        <v>601</v>
      </c>
      <c r="C4" s="81" t="s">
        <v>429</v>
      </c>
      <c r="D4" s="59" t="s">
        <v>370</v>
      </c>
      <c r="E4" s="82" t="s">
        <v>602</v>
      </c>
    </row>
    <row r="5" spans="1:5" x14ac:dyDescent="0.2">
      <c r="A5">
        <v>4</v>
      </c>
      <c r="B5" s="2" t="s">
        <v>523</v>
      </c>
    </row>
  </sheetData>
  <sheetProtection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E146"/>
  <sheetViews>
    <sheetView workbookViewId="0">
      <selection activeCell="D8" sqref="D8:N8"/>
    </sheetView>
  </sheetViews>
  <sheetFormatPr defaultRowHeight="12.75" x14ac:dyDescent="0.2"/>
  <cols>
    <col min="1" max="1" width="4" bestFit="1" customWidth="1"/>
    <col min="2" max="2" width="7.7109375" bestFit="1" customWidth="1"/>
    <col min="3" max="3" width="16.5703125" bestFit="1" customWidth="1"/>
    <col min="4" max="4" width="90.5703125" bestFit="1" customWidth="1"/>
    <col min="5" max="5" width="14.7109375" style="6" bestFit="1" customWidth="1"/>
  </cols>
  <sheetData>
    <row r="1" spans="1:5" x14ac:dyDescent="0.2">
      <c r="B1" s="3" t="s">
        <v>336</v>
      </c>
      <c r="C1" s="3" t="s">
        <v>335</v>
      </c>
      <c r="D1" s="3" t="s">
        <v>337</v>
      </c>
      <c r="E1" s="8" t="s">
        <v>338</v>
      </c>
    </row>
    <row r="2" spans="1:5" x14ac:dyDescent="0.2">
      <c r="A2">
        <v>1</v>
      </c>
      <c r="B2" s="4" t="s">
        <v>41</v>
      </c>
      <c r="D2" s="4" t="s">
        <v>42</v>
      </c>
    </row>
    <row r="3" spans="1:5" x14ac:dyDescent="0.2">
      <c r="A3">
        <v>2</v>
      </c>
      <c r="B3" s="4" t="s">
        <v>43</v>
      </c>
      <c r="D3" s="4" t="s">
        <v>44</v>
      </c>
    </row>
    <row r="4" spans="1:5" x14ac:dyDescent="0.2">
      <c r="A4">
        <v>3</v>
      </c>
      <c r="B4" s="4" t="s">
        <v>45</v>
      </c>
      <c r="C4" s="4" t="s">
        <v>46</v>
      </c>
      <c r="D4" s="4" t="s">
        <v>47</v>
      </c>
      <c r="E4" s="9">
        <v>6082661002</v>
      </c>
    </row>
    <row r="5" spans="1:5" x14ac:dyDescent="0.2">
      <c r="A5">
        <v>4</v>
      </c>
      <c r="B5" s="4" t="s">
        <v>48</v>
      </c>
      <c r="D5" s="4" t="s">
        <v>49</v>
      </c>
    </row>
    <row r="6" spans="1:5" x14ac:dyDescent="0.2">
      <c r="A6">
        <v>5</v>
      </c>
      <c r="B6" s="4" t="s">
        <v>50</v>
      </c>
      <c r="D6" s="4" t="s">
        <v>51</v>
      </c>
    </row>
    <row r="7" spans="1:5" x14ac:dyDescent="0.2">
      <c r="A7">
        <v>6</v>
      </c>
      <c r="B7" s="4" t="s">
        <v>52</v>
      </c>
      <c r="C7" s="4" t="s">
        <v>53</v>
      </c>
      <c r="D7" s="4" t="s">
        <v>54</v>
      </c>
      <c r="E7" s="9">
        <v>6082467013</v>
      </c>
    </row>
    <row r="8" spans="1:5" x14ac:dyDescent="0.2">
      <c r="A8">
        <v>7</v>
      </c>
      <c r="B8" s="4" t="s">
        <v>55</v>
      </c>
      <c r="D8" s="4" t="s">
        <v>56</v>
      </c>
    </row>
    <row r="9" spans="1:5" x14ac:dyDescent="0.2">
      <c r="A9">
        <v>8</v>
      </c>
      <c r="B9" s="4" t="s">
        <v>57</v>
      </c>
      <c r="D9" s="4" t="s">
        <v>58</v>
      </c>
    </row>
    <row r="10" spans="1:5" x14ac:dyDescent="0.2">
      <c r="A10">
        <v>9</v>
      </c>
      <c r="B10" s="4" t="s">
        <v>30</v>
      </c>
      <c r="D10" s="4" t="s">
        <v>59</v>
      </c>
    </row>
    <row r="11" spans="1:5" x14ac:dyDescent="0.2">
      <c r="A11">
        <v>10</v>
      </c>
      <c r="B11" s="4" t="s">
        <v>60</v>
      </c>
      <c r="D11" s="4" t="s">
        <v>61</v>
      </c>
    </row>
    <row r="12" spans="1:5" x14ac:dyDescent="0.2">
      <c r="A12">
        <v>11</v>
      </c>
      <c r="B12" s="4" t="s">
        <v>62</v>
      </c>
      <c r="D12" s="4" t="s">
        <v>63</v>
      </c>
    </row>
    <row r="13" spans="1:5" x14ac:dyDescent="0.2">
      <c r="A13">
        <v>12</v>
      </c>
      <c r="B13" s="4" t="s">
        <v>64</v>
      </c>
      <c r="C13" s="4"/>
      <c r="D13" s="4" t="s">
        <v>15</v>
      </c>
      <c r="E13" s="9">
        <v>6082612392</v>
      </c>
    </row>
    <row r="14" spans="1:5" x14ac:dyDescent="0.2">
      <c r="A14">
        <v>13</v>
      </c>
      <c r="B14" s="4" t="s">
        <v>65</v>
      </c>
      <c r="D14" s="4" t="s">
        <v>66</v>
      </c>
    </row>
    <row r="15" spans="1:5" x14ac:dyDescent="0.2">
      <c r="A15">
        <v>14</v>
      </c>
      <c r="B15" s="4" t="s">
        <v>67</v>
      </c>
      <c r="C15" s="4"/>
      <c r="D15" s="4" t="s">
        <v>68</v>
      </c>
      <c r="E15" s="9">
        <v>6082649733</v>
      </c>
    </row>
    <row r="16" spans="1:5" x14ac:dyDescent="0.2">
      <c r="A16">
        <v>15</v>
      </c>
      <c r="B16" s="4" t="s">
        <v>69</v>
      </c>
      <c r="D16" s="4" t="s">
        <v>70</v>
      </c>
    </row>
    <row r="17" spans="1:5" x14ac:dyDescent="0.2">
      <c r="A17">
        <v>16</v>
      </c>
      <c r="B17" s="4" t="s">
        <v>71</v>
      </c>
      <c r="C17" s="4"/>
      <c r="D17" s="4" t="s">
        <v>72</v>
      </c>
      <c r="E17" s="9">
        <v>6082661101</v>
      </c>
    </row>
    <row r="18" spans="1:5" x14ac:dyDescent="0.2">
      <c r="A18">
        <v>17</v>
      </c>
      <c r="B18" s="4" t="s">
        <v>73</v>
      </c>
      <c r="D18" s="4" t="s">
        <v>74</v>
      </c>
    </row>
    <row r="19" spans="1:5" x14ac:dyDescent="0.2">
      <c r="A19">
        <v>18</v>
      </c>
      <c r="B19" s="4" t="s">
        <v>75</v>
      </c>
      <c r="D19" s="4" t="s">
        <v>76</v>
      </c>
    </row>
    <row r="20" spans="1:5" x14ac:dyDescent="0.2">
      <c r="A20">
        <v>19</v>
      </c>
      <c r="B20" s="4" t="s">
        <v>77</v>
      </c>
      <c r="D20" s="4" t="s">
        <v>78</v>
      </c>
    </row>
    <row r="21" spans="1:5" x14ac:dyDescent="0.2">
      <c r="A21">
        <v>20</v>
      </c>
      <c r="B21" s="4" t="s">
        <v>79</v>
      </c>
      <c r="D21" s="4" t="s">
        <v>80</v>
      </c>
    </row>
    <row r="22" spans="1:5" x14ac:dyDescent="0.2">
      <c r="A22">
        <v>21</v>
      </c>
      <c r="B22" s="4" t="s">
        <v>81</v>
      </c>
      <c r="D22" s="4" t="s">
        <v>82</v>
      </c>
    </row>
    <row r="23" spans="1:5" x14ac:dyDescent="0.2">
      <c r="A23">
        <v>22</v>
      </c>
      <c r="B23" s="4" t="s">
        <v>83</v>
      </c>
      <c r="D23" s="4" t="s">
        <v>84</v>
      </c>
    </row>
    <row r="24" spans="1:5" x14ac:dyDescent="0.2">
      <c r="A24">
        <v>23</v>
      </c>
      <c r="B24" s="4" t="s">
        <v>85</v>
      </c>
      <c r="D24" s="4" t="s">
        <v>86</v>
      </c>
    </row>
    <row r="25" spans="1:5" x14ac:dyDescent="0.2">
      <c r="A25">
        <v>24</v>
      </c>
      <c r="B25" s="4" t="s">
        <v>87</v>
      </c>
      <c r="D25" s="4" t="s">
        <v>88</v>
      </c>
    </row>
    <row r="26" spans="1:5" x14ac:dyDescent="0.2">
      <c r="A26">
        <v>25</v>
      </c>
      <c r="B26" s="4" t="s">
        <v>89</v>
      </c>
      <c r="D26" s="4" t="s">
        <v>90</v>
      </c>
    </row>
    <row r="27" spans="1:5" x14ac:dyDescent="0.2">
      <c r="A27">
        <v>26</v>
      </c>
      <c r="B27" s="4" t="s">
        <v>91</v>
      </c>
      <c r="D27" s="4" t="s">
        <v>92</v>
      </c>
    </row>
    <row r="28" spans="1:5" x14ac:dyDescent="0.2">
      <c r="A28">
        <v>27</v>
      </c>
      <c r="B28" s="4" t="s">
        <v>93</v>
      </c>
      <c r="D28" s="4" t="s">
        <v>94</v>
      </c>
    </row>
    <row r="29" spans="1:5" x14ac:dyDescent="0.2">
      <c r="A29">
        <v>28</v>
      </c>
      <c r="B29" s="4" t="s">
        <v>95</v>
      </c>
      <c r="C29" s="4" t="s">
        <v>96</v>
      </c>
      <c r="D29" s="4" t="s">
        <v>97</v>
      </c>
      <c r="E29" s="9">
        <v>6082668827</v>
      </c>
    </row>
    <row r="30" spans="1:5" x14ac:dyDescent="0.2">
      <c r="A30">
        <v>29</v>
      </c>
      <c r="B30" s="4" t="s">
        <v>98</v>
      </c>
      <c r="D30" s="4" t="s">
        <v>99</v>
      </c>
    </row>
    <row r="31" spans="1:5" x14ac:dyDescent="0.2">
      <c r="A31">
        <v>30</v>
      </c>
      <c r="B31" s="4" t="s">
        <v>100</v>
      </c>
      <c r="D31" s="4" t="s">
        <v>101</v>
      </c>
    </row>
    <row r="32" spans="1:5" x14ac:dyDescent="0.2">
      <c r="A32">
        <v>31</v>
      </c>
      <c r="B32" s="4" t="s">
        <v>102</v>
      </c>
      <c r="D32" s="4" t="s">
        <v>103</v>
      </c>
    </row>
    <row r="33" spans="1:4" x14ac:dyDescent="0.2">
      <c r="A33">
        <v>32</v>
      </c>
      <c r="B33" s="4" t="s">
        <v>104</v>
      </c>
      <c r="D33" s="4" t="s">
        <v>105</v>
      </c>
    </row>
    <row r="34" spans="1:4" x14ac:dyDescent="0.2">
      <c r="A34">
        <v>33</v>
      </c>
      <c r="B34" s="4" t="s">
        <v>106</v>
      </c>
      <c r="D34" s="4" t="s">
        <v>107</v>
      </c>
    </row>
    <row r="35" spans="1:4" x14ac:dyDescent="0.2">
      <c r="A35">
        <v>34</v>
      </c>
      <c r="B35" s="4" t="s">
        <v>108</v>
      </c>
      <c r="D35" s="4" t="s">
        <v>109</v>
      </c>
    </row>
    <row r="36" spans="1:4" x14ac:dyDescent="0.2">
      <c r="A36">
        <v>35</v>
      </c>
      <c r="B36" s="4" t="s">
        <v>110</v>
      </c>
      <c r="D36" s="4" t="s">
        <v>111</v>
      </c>
    </row>
    <row r="37" spans="1:4" x14ac:dyDescent="0.2">
      <c r="A37">
        <v>36</v>
      </c>
      <c r="B37" s="4" t="s">
        <v>112</v>
      </c>
      <c r="D37" s="4" t="s">
        <v>113</v>
      </c>
    </row>
    <row r="38" spans="1:4" x14ac:dyDescent="0.2">
      <c r="A38">
        <v>37</v>
      </c>
      <c r="B38" s="4" t="s">
        <v>114</v>
      </c>
      <c r="D38" s="4" t="s">
        <v>115</v>
      </c>
    </row>
    <row r="39" spans="1:4" x14ac:dyDescent="0.2">
      <c r="A39">
        <v>38</v>
      </c>
      <c r="B39" s="4" t="s">
        <v>116</v>
      </c>
      <c r="D39" s="4" t="s">
        <v>117</v>
      </c>
    </row>
    <row r="40" spans="1:4" x14ac:dyDescent="0.2">
      <c r="A40">
        <v>39</v>
      </c>
      <c r="B40" s="4" t="s">
        <v>118</v>
      </c>
      <c r="D40" s="4" t="s">
        <v>119</v>
      </c>
    </row>
    <row r="41" spans="1:4" x14ac:dyDescent="0.2">
      <c r="A41">
        <v>40</v>
      </c>
      <c r="B41" s="4" t="s">
        <v>120</v>
      </c>
      <c r="D41" s="4" t="s">
        <v>121</v>
      </c>
    </row>
    <row r="42" spans="1:4" s="6" customFormat="1" x14ac:dyDescent="0.2">
      <c r="A42">
        <v>41</v>
      </c>
      <c r="B42" s="4" t="s">
        <v>122</v>
      </c>
      <c r="C42"/>
      <c r="D42" s="4" t="s">
        <v>123</v>
      </c>
    </row>
    <row r="43" spans="1:4" s="6" customFormat="1" x14ac:dyDescent="0.2">
      <c r="A43">
        <v>42</v>
      </c>
      <c r="B43" s="4" t="s">
        <v>124</v>
      </c>
      <c r="C43"/>
      <c r="D43" s="4" t="s">
        <v>125</v>
      </c>
    </row>
    <row r="44" spans="1:4" s="6" customFormat="1" x14ac:dyDescent="0.2">
      <c r="A44">
        <v>43</v>
      </c>
      <c r="B44" s="4" t="s">
        <v>126</v>
      </c>
      <c r="C44"/>
      <c r="D44" s="4" t="s">
        <v>127</v>
      </c>
    </row>
    <row r="45" spans="1:4" s="6" customFormat="1" x14ac:dyDescent="0.2">
      <c r="A45">
        <v>44</v>
      </c>
      <c r="B45" s="4" t="s">
        <v>128</v>
      </c>
      <c r="C45"/>
      <c r="D45" s="4" t="s">
        <v>129</v>
      </c>
    </row>
    <row r="46" spans="1:4" s="6" customFormat="1" x14ac:dyDescent="0.2">
      <c r="A46">
        <v>45</v>
      </c>
      <c r="B46" s="4" t="s">
        <v>130</v>
      </c>
      <c r="C46"/>
      <c r="D46" s="4" t="s">
        <v>131</v>
      </c>
    </row>
    <row r="47" spans="1:4" s="6" customFormat="1" x14ac:dyDescent="0.2">
      <c r="A47">
        <v>46</v>
      </c>
      <c r="B47" s="4" t="s">
        <v>132</v>
      </c>
      <c r="C47"/>
      <c r="D47" s="4" t="s">
        <v>133</v>
      </c>
    </row>
    <row r="48" spans="1:4" s="6" customFormat="1" x14ac:dyDescent="0.2">
      <c r="A48">
        <v>47</v>
      </c>
      <c r="B48" s="4" t="s">
        <v>134</v>
      </c>
      <c r="C48"/>
      <c r="D48" s="4" t="s">
        <v>135</v>
      </c>
    </row>
    <row r="49" spans="1:4" s="6" customFormat="1" x14ac:dyDescent="0.2">
      <c r="A49">
        <v>48</v>
      </c>
      <c r="B49" s="4" t="s">
        <v>136</v>
      </c>
      <c r="C49"/>
      <c r="D49" s="4" t="s">
        <v>137</v>
      </c>
    </row>
    <row r="50" spans="1:4" s="6" customFormat="1" x14ac:dyDescent="0.2">
      <c r="A50">
        <v>49</v>
      </c>
      <c r="B50" s="4" t="s">
        <v>138</v>
      </c>
      <c r="C50"/>
      <c r="D50" s="4" t="s">
        <v>139</v>
      </c>
    </row>
    <row r="51" spans="1:4" s="6" customFormat="1" x14ac:dyDescent="0.2">
      <c r="A51">
        <v>50</v>
      </c>
      <c r="B51" s="4" t="s">
        <v>140</v>
      </c>
      <c r="C51"/>
      <c r="D51" s="4" t="s">
        <v>141</v>
      </c>
    </row>
    <row r="52" spans="1:4" s="6" customFormat="1" x14ac:dyDescent="0.2">
      <c r="A52">
        <v>51</v>
      </c>
      <c r="B52" s="4" t="s">
        <v>142</v>
      </c>
      <c r="C52"/>
      <c r="D52" s="4" t="s">
        <v>143</v>
      </c>
    </row>
    <row r="53" spans="1:4" s="6" customFormat="1" x14ac:dyDescent="0.2">
      <c r="A53">
        <v>52</v>
      </c>
      <c r="B53" s="4" t="s">
        <v>144</v>
      </c>
      <c r="C53"/>
      <c r="D53" s="4" t="s">
        <v>145</v>
      </c>
    </row>
    <row r="54" spans="1:4" s="6" customFormat="1" x14ac:dyDescent="0.2">
      <c r="A54">
        <v>53</v>
      </c>
      <c r="B54" s="4" t="s">
        <v>146</v>
      </c>
      <c r="C54"/>
      <c r="D54" s="4" t="s">
        <v>147</v>
      </c>
    </row>
    <row r="55" spans="1:4" s="6" customFormat="1" x14ac:dyDescent="0.2">
      <c r="A55">
        <v>54</v>
      </c>
      <c r="B55" s="4" t="s">
        <v>148</v>
      </c>
      <c r="C55"/>
      <c r="D55" s="4" t="s">
        <v>149</v>
      </c>
    </row>
    <row r="56" spans="1:4" s="6" customFormat="1" x14ac:dyDescent="0.2">
      <c r="A56">
        <v>55</v>
      </c>
      <c r="B56" s="4" t="s">
        <v>150</v>
      </c>
      <c r="C56"/>
      <c r="D56" s="4" t="s">
        <v>151</v>
      </c>
    </row>
    <row r="57" spans="1:4" s="6" customFormat="1" x14ac:dyDescent="0.2">
      <c r="A57">
        <v>56</v>
      </c>
      <c r="B57" s="4" t="s">
        <v>152</v>
      </c>
      <c r="C57"/>
      <c r="D57" s="4" t="s">
        <v>153</v>
      </c>
    </row>
    <row r="58" spans="1:4" x14ac:dyDescent="0.2">
      <c r="A58">
        <v>57</v>
      </c>
      <c r="B58" s="4" t="s">
        <v>154</v>
      </c>
      <c r="D58" s="4" t="s">
        <v>155</v>
      </c>
    </row>
    <row r="59" spans="1:4" x14ac:dyDescent="0.2">
      <c r="A59">
        <v>58</v>
      </c>
      <c r="B59" s="4" t="s">
        <v>156</v>
      </c>
      <c r="D59" s="4" t="s">
        <v>157</v>
      </c>
    </row>
    <row r="60" spans="1:4" x14ac:dyDescent="0.2">
      <c r="A60">
        <v>59</v>
      </c>
      <c r="B60" s="4" t="s">
        <v>158</v>
      </c>
      <c r="D60" s="4" t="s">
        <v>159</v>
      </c>
    </row>
    <row r="61" spans="1:4" x14ac:dyDescent="0.2">
      <c r="A61">
        <v>60</v>
      </c>
      <c r="B61" s="4" t="s">
        <v>160</v>
      </c>
      <c r="D61" s="4" t="s">
        <v>161</v>
      </c>
    </row>
    <row r="62" spans="1:4" x14ac:dyDescent="0.2">
      <c r="A62">
        <v>61</v>
      </c>
      <c r="B62" s="4" t="s">
        <v>162</v>
      </c>
      <c r="D62" s="4" t="s">
        <v>163</v>
      </c>
    </row>
    <row r="63" spans="1:4" x14ac:dyDescent="0.2">
      <c r="A63">
        <v>62</v>
      </c>
      <c r="B63" s="4" t="s">
        <v>164</v>
      </c>
      <c r="D63" s="4" t="s">
        <v>165</v>
      </c>
    </row>
    <row r="64" spans="1:4" x14ac:dyDescent="0.2">
      <c r="A64">
        <v>63</v>
      </c>
      <c r="B64" s="4" t="s">
        <v>166</v>
      </c>
      <c r="D64" s="4" t="s">
        <v>167</v>
      </c>
    </row>
    <row r="65" spans="1:5" x14ac:dyDescent="0.2">
      <c r="A65">
        <v>64</v>
      </c>
      <c r="B65" s="4" t="s">
        <v>168</v>
      </c>
      <c r="D65" s="4" t="s">
        <v>169</v>
      </c>
    </row>
    <row r="66" spans="1:5" x14ac:dyDescent="0.2">
      <c r="A66">
        <v>65</v>
      </c>
      <c r="B66" s="4" t="s">
        <v>170</v>
      </c>
      <c r="D66" s="4" t="s">
        <v>171</v>
      </c>
    </row>
    <row r="67" spans="1:5" x14ac:dyDescent="0.2">
      <c r="A67">
        <v>66</v>
      </c>
      <c r="B67" s="4" t="s">
        <v>172</v>
      </c>
      <c r="C67" s="4" t="s">
        <v>173</v>
      </c>
      <c r="D67" s="4" t="s">
        <v>174</v>
      </c>
      <c r="E67" s="9">
        <v>6082694605</v>
      </c>
    </row>
    <row r="68" spans="1:5" x14ac:dyDescent="0.2">
      <c r="A68">
        <v>67</v>
      </c>
      <c r="B68" s="4" t="s">
        <v>175</v>
      </c>
      <c r="D68" s="4" t="s">
        <v>176</v>
      </c>
    </row>
    <row r="69" spans="1:5" x14ac:dyDescent="0.2">
      <c r="A69">
        <v>68</v>
      </c>
      <c r="B69" s="4" t="s">
        <v>177</v>
      </c>
      <c r="D69" s="4" t="s">
        <v>178</v>
      </c>
    </row>
    <row r="70" spans="1:5" x14ac:dyDescent="0.2">
      <c r="A70">
        <v>69</v>
      </c>
      <c r="B70" s="4" t="s">
        <v>179</v>
      </c>
      <c r="D70" s="4" t="s">
        <v>180</v>
      </c>
    </row>
    <row r="71" spans="1:5" x14ac:dyDescent="0.2">
      <c r="A71">
        <v>70</v>
      </c>
      <c r="B71" s="4" t="s">
        <v>181</v>
      </c>
      <c r="D71" s="4" t="s">
        <v>182</v>
      </c>
    </row>
    <row r="72" spans="1:5" x14ac:dyDescent="0.2">
      <c r="A72">
        <v>71</v>
      </c>
      <c r="B72" s="4" t="s">
        <v>183</v>
      </c>
      <c r="D72" s="4" t="s">
        <v>184</v>
      </c>
    </row>
    <row r="73" spans="1:5" x14ac:dyDescent="0.2">
      <c r="A73">
        <v>72</v>
      </c>
      <c r="B73" s="4" t="s">
        <v>185</v>
      </c>
      <c r="D73" s="4" t="s">
        <v>186</v>
      </c>
    </row>
    <row r="74" spans="1:5" x14ac:dyDescent="0.2">
      <c r="A74">
        <v>73</v>
      </c>
      <c r="B74" s="4" t="s">
        <v>187</v>
      </c>
      <c r="D74" s="4" t="s">
        <v>188</v>
      </c>
    </row>
    <row r="75" spans="1:5" x14ac:dyDescent="0.2">
      <c r="A75">
        <v>74</v>
      </c>
      <c r="B75" s="4" t="s">
        <v>189</v>
      </c>
      <c r="D75" s="4" t="s">
        <v>190</v>
      </c>
    </row>
    <row r="76" spans="1:5" x14ac:dyDescent="0.2">
      <c r="A76">
        <v>75</v>
      </c>
      <c r="B76" s="4" t="s">
        <v>191</v>
      </c>
      <c r="D76" s="4" t="s">
        <v>192</v>
      </c>
    </row>
    <row r="77" spans="1:5" x14ac:dyDescent="0.2">
      <c r="A77">
        <v>76</v>
      </c>
      <c r="B77" s="4" t="s">
        <v>193</v>
      </c>
      <c r="D77" s="4" t="s">
        <v>194</v>
      </c>
    </row>
    <row r="78" spans="1:5" x14ac:dyDescent="0.2">
      <c r="A78">
        <v>77</v>
      </c>
      <c r="B78" s="4" t="s">
        <v>195</v>
      </c>
      <c r="C78" s="4" t="s">
        <v>196</v>
      </c>
      <c r="D78" s="4" t="s">
        <v>197</v>
      </c>
      <c r="E78" s="9">
        <v>6082672156</v>
      </c>
    </row>
    <row r="79" spans="1:5" x14ac:dyDescent="0.2">
      <c r="A79">
        <v>78</v>
      </c>
      <c r="B79" s="4" t="s">
        <v>198</v>
      </c>
      <c r="D79" s="4" t="s">
        <v>199</v>
      </c>
    </row>
    <row r="80" spans="1:5" x14ac:dyDescent="0.2">
      <c r="A80">
        <v>79</v>
      </c>
      <c r="B80" s="4" t="s">
        <v>200</v>
      </c>
      <c r="D80" s="4" t="s">
        <v>201</v>
      </c>
    </row>
    <row r="81" spans="1:5" x14ac:dyDescent="0.2">
      <c r="A81">
        <v>80</v>
      </c>
      <c r="B81" s="4" t="s">
        <v>202</v>
      </c>
      <c r="D81" s="4" t="s">
        <v>203</v>
      </c>
    </row>
    <row r="82" spans="1:5" x14ac:dyDescent="0.2">
      <c r="A82">
        <v>81</v>
      </c>
      <c r="B82" s="4" t="s">
        <v>204</v>
      </c>
      <c r="D82" s="4" t="s">
        <v>205</v>
      </c>
    </row>
    <row r="83" spans="1:5" x14ac:dyDescent="0.2">
      <c r="A83">
        <v>82</v>
      </c>
      <c r="B83" s="4" t="s">
        <v>206</v>
      </c>
      <c r="D83" s="4" t="s">
        <v>207</v>
      </c>
    </row>
    <row r="84" spans="1:5" x14ac:dyDescent="0.2">
      <c r="A84">
        <v>83</v>
      </c>
      <c r="B84" s="4" t="s">
        <v>208</v>
      </c>
      <c r="C84" s="4" t="s">
        <v>209</v>
      </c>
      <c r="D84" s="4" t="s">
        <v>210</v>
      </c>
      <c r="E84" s="9">
        <v>6082675084</v>
      </c>
    </row>
    <row r="85" spans="1:5" x14ac:dyDescent="0.2">
      <c r="A85">
        <v>84</v>
      </c>
      <c r="B85" s="4" t="s">
        <v>211</v>
      </c>
      <c r="D85" s="4" t="s">
        <v>212</v>
      </c>
    </row>
    <row r="86" spans="1:5" x14ac:dyDescent="0.2">
      <c r="A86">
        <v>85</v>
      </c>
      <c r="B86" s="4" t="s">
        <v>213</v>
      </c>
      <c r="D86" s="4" t="s">
        <v>214</v>
      </c>
    </row>
    <row r="87" spans="1:5" x14ac:dyDescent="0.2">
      <c r="A87">
        <v>86</v>
      </c>
      <c r="B87" s="4" t="s">
        <v>215</v>
      </c>
      <c r="C87" s="4" t="s">
        <v>216</v>
      </c>
      <c r="D87" s="4" t="s">
        <v>217</v>
      </c>
      <c r="E87" s="9">
        <v>6082615106</v>
      </c>
    </row>
    <row r="88" spans="1:5" x14ac:dyDescent="0.2">
      <c r="A88">
        <v>87</v>
      </c>
      <c r="B88" s="4" t="s">
        <v>218</v>
      </c>
      <c r="D88" s="4" t="s">
        <v>219</v>
      </c>
    </row>
    <row r="89" spans="1:5" x14ac:dyDescent="0.2">
      <c r="A89">
        <v>88</v>
      </c>
      <c r="B89" s="4" t="s">
        <v>220</v>
      </c>
      <c r="D89" s="4" t="s">
        <v>221</v>
      </c>
    </row>
    <row r="90" spans="1:5" s="6" customFormat="1" x14ac:dyDescent="0.2">
      <c r="A90">
        <v>89</v>
      </c>
      <c r="B90" s="4" t="s">
        <v>222</v>
      </c>
      <c r="C90"/>
      <c r="D90" s="4" t="s">
        <v>223</v>
      </c>
    </row>
    <row r="91" spans="1:5" s="6" customFormat="1" x14ac:dyDescent="0.2">
      <c r="A91">
        <v>90</v>
      </c>
      <c r="B91" s="4" t="s">
        <v>224</v>
      </c>
      <c r="C91"/>
      <c r="D91" s="4" t="s">
        <v>225</v>
      </c>
    </row>
    <row r="92" spans="1:5" s="6" customFormat="1" x14ac:dyDescent="0.2">
      <c r="A92">
        <v>91</v>
      </c>
      <c r="B92" s="4" t="s">
        <v>13</v>
      </c>
      <c r="C92"/>
      <c r="D92" s="4" t="s">
        <v>226</v>
      </c>
    </row>
    <row r="93" spans="1:5" s="6" customFormat="1" x14ac:dyDescent="0.2">
      <c r="A93">
        <v>92</v>
      </c>
      <c r="B93" s="4" t="s">
        <v>227</v>
      </c>
      <c r="C93"/>
      <c r="D93" s="4" t="s">
        <v>228</v>
      </c>
    </row>
    <row r="94" spans="1:5" s="6" customFormat="1" x14ac:dyDescent="0.2">
      <c r="A94">
        <v>93</v>
      </c>
      <c r="B94" s="4" t="s">
        <v>229</v>
      </c>
      <c r="C94"/>
      <c r="D94" s="4" t="s">
        <v>230</v>
      </c>
    </row>
    <row r="95" spans="1:5" s="6" customFormat="1" x14ac:dyDescent="0.2">
      <c r="A95">
        <v>94</v>
      </c>
      <c r="B95" s="4" t="s">
        <v>231</v>
      </c>
      <c r="C95"/>
      <c r="D95" s="4" t="s">
        <v>232</v>
      </c>
    </row>
    <row r="96" spans="1:5" s="6" customFormat="1" x14ac:dyDescent="0.2">
      <c r="A96">
        <v>95</v>
      </c>
      <c r="B96" s="4" t="s">
        <v>233</v>
      </c>
      <c r="C96"/>
      <c r="D96" s="4" t="s">
        <v>234</v>
      </c>
    </row>
    <row r="97" spans="1:5" s="6" customFormat="1" x14ac:dyDescent="0.2">
      <c r="A97">
        <v>96</v>
      </c>
      <c r="B97" s="4" t="s">
        <v>235</v>
      </c>
      <c r="C97"/>
      <c r="D97" s="4" t="s">
        <v>236</v>
      </c>
    </row>
    <row r="98" spans="1:5" s="6" customFormat="1" x14ac:dyDescent="0.2">
      <c r="A98">
        <v>97</v>
      </c>
      <c r="B98" s="4" t="s">
        <v>237</v>
      </c>
      <c r="C98"/>
      <c r="D98" s="4" t="s">
        <v>238</v>
      </c>
    </row>
    <row r="99" spans="1:5" s="6" customFormat="1" x14ac:dyDescent="0.2">
      <c r="A99">
        <v>98</v>
      </c>
      <c r="B99" s="4" t="s">
        <v>239</v>
      </c>
      <c r="C99"/>
      <c r="D99" s="4" t="s">
        <v>240</v>
      </c>
    </row>
    <row r="100" spans="1:5" s="6" customFormat="1" x14ac:dyDescent="0.2">
      <c r="A100">
        <v>99</v>
      </c>
      <c r="B100" s="4" t="s">
        <v>241</v>
      </c>
      <c r="C100"/>
      <c r="D100" s="4" t="s">
        <v>242</v>
      </c>
    </row>
    <row r="101" spans="1:5" s="6" customFormat="1" x14ac:dyDescent="0.2">
      <c r="A101">
        <v>100</v>
      </c>
      <c r="B101" s="4" t="s">
        <v>243</v>
      </c>
      <c r="C101"/>
      <c r="D101" s="4" t="s">
        <v>244</v>
      </c>
    </row>
    <row r="102" spans="1:5" s="6" customFormat="1" x14ac:dyDescent="0.2">
      <c r="A102">
        <v>101</v>
      </c>
      <c r="B102" s="4" t="s">
        <v>245</v>
      </c>
      <c r="C102"/>
      <c r="D102" s="4" t="s">
        <v>246</v>
      </c>
    </row>
    <row r="103" spans="1:5" s="6" customFormat="1" x14ac:dyDescent="0.2">
      <c r="A103">
        <v>102</v>
      </c>
      <c r="B103" s="4" t="s">
        <v>247</v>
      </c>
      <c r="C103"/>
      <c r="D103" s="4" t="s">
        <v>248</v>
      </c>
    </row>
    <row r="104" spans="1:5" s="6" customFormat="1" x14ac:dyDescent="0.2">
      <c r="A104">
        <v>103</v>
      </c>
      <c r="B104" s="4" t="s">
        <v>249</v>
      </c>
      <c r="C104"/>
      <c r="D104" s="4" t="s">
        <v>250</v>
      </c>
    </row>
    <row r="105" spans="1:5" s="6" customFormat="1" x14ac:dyDescent="0.2">
      <c r="A105">
        <v>104</v>
      </c>
      <c r="B105" s="4" t="s">
        <v>251</v>
      </c>
      <c r="C105"/>
      <c r="D105" s="4" t="s">
        <v>252</v>
      </c>
    </row>
    <row r="106" spans="1:5" x14ac:dyDescent="0.2">
      <c r="A106">
        <v>105</v>
      </c>
      <c r="B106" s="4" t="s">
        <v>253</v>
      </c>
      <c r="C106" s="4"/>
      <c r="D106" s="4" t="s">
        <v>254</v>
      </c>
      <c r="E106" s="9">
        <v>6082663470</v>
      </c>
    </row>
    <row r="107" spans="1:5" x14ac:dyDescent="0.2">
      <c r="A107">
        <v>106</v>
      </c>
      <c r="B107" s="4" t="s">
        <v>255</v>
      </c>
      <c r="D107" s="4" t="s">
        <v>256</v>
      </c>
    </row>
    <row r="108" spans="1:5" x14ac:dyDescent="0.2">
      <c r="A108">
        <v>107</v>
      </c>
      <c r="B108" s="4" t="s">
        <v>257</v>
      </c>
      <c r="C108" s="4"/>
      <c r="D108" s="4" t="s">
        <v>258</v>
      </c>
      <c r="E108" s="9">
        <v>6082618211</v>
      </c>
    </row>
    <row r="109" spans="1:5" x14ac:dyDescent="0.2">
      <c r="A109">
        <v>108</v>
      </c>
      <c r="B109" s="4" t="s">
        <v>259</v>
      </c>
      <c r="D109" s="4" t="s">
        <v>260</v>
      </c>
    </row>
    <row r="110" spans="1:5" x14ac:dyDescent="0.2">
      <c r="A110">
        <v>109</v>
      </c>
      <c r="B110" s="4" t="s">
        <v>261</v>
      </c>
      <c r="D110" s="4" t="s">
        <v>262</v>
      </c>
    </row>
    <row r="111" spans="1:5" x14ac:dyDescent="0.2">
      <c r="A111">
        <v>110</v>
      </c>
      <c r="B111" s="4" t="s">
        <v>263</v>
      </c>
      <c r="D111" s="4" t="s">
        <v>264</v>
      </c>
    </row>
    <row r="112" spans="1:5" x14ac:dyDescent="0.2">
      <c r="A112">
        <v>111</v>
      </c>
      <c r="B112" s="4" t="s">
        <v>265</v>
      </c>
      <c r="D112" s="4" t="s">
        <v>266</v>
      </c>
    </row>
    <row r="113" spans="1:5" x14ac:dyDescent="0.2">
      <c r="A113">
        <v>112</v>
      </c>
      <c r="B113" s="4" t="s">
        <v>267</v>
      </c>
      <c r="D113" s="4" t="s">
        <v>268</v>
      </c>
    </row>
    <row r="114" spans="1:5" x14ac:dyDescent="0.2">
      <c r="A114">
        <v>113</v>
      </c>
      <c r="B114" s="4" t="s">
        <v>269</v>
      </c>
      <c r="D114" s="4" t="s">
        <v>270</v>
      </c>
    </row>
    <row r="115" spans="1:5" x14ac:dyDescent="0.2">
      <c r="A115">
        <v>114</v>
      </c>
      <c r="B115" s="4" t="s">
        <v>271</v>
      </c>
      <c r="D115" s="4" t="s">
        <v>272</v>
      </c>
    </row>
    <row r="116" spans="1:5" x14ac:dyDescent="0.2">
      <c r="A116">
        <v>115</v>
      </c>
      <c r="B116" s="4" t="s">
        <v>273</v>
      </c>
      <c r="D116" s="4" t="s">
        <v>274</v>
      </c>
    </row>
    <row r="117" spans="1:5" x14ac:dyDescent="0.2">
      <c r="A117">
        <v>116</v>
      </c>
      <c r="B117" s="4" t="s">
        <v>275</v>
      </c>
      <c r="D117" s="4" t="s">
        <v>276</v>
      </c>
    </row>
    <row r="118" spans="1:5" x14ac:dyDescent="0.2">
      <c r="A118">
        <v>117</v>
      </c>
      <c r="B118" s="4" t="s">
        <v>277</v>
      </c>
      <c r="D118" s="4" t="s">
        <v>278</v>
      </c>
    </row>
    <row r="119" spans="1:5" x14ac:dyDescent="0.2">
      <c r="A119">
        <v>118</v>
      </c>
      <c r="B119" s="4" t="s">
        <v>279</v>
      </c>
      <c r="D119" s="4" t="s">
        <v>280</v>
      </c>
    </row>
    <row r="120" spans="1:5" x14ac:dyDescent="0.2">
      <c r="A120">
        <v>119</v>
      </c>
      <c r="B120" s="4" t="s">
        <v>281</v>
      </c>
      <c r="D120" s="4" t="s">
        <v>282</v>
      </c>
    </row>
    <row r="121" spans="1:5" x14ac:dyDescent="0.2">
      <c r="A121">
        <v>120</v>
      </c>
      <c r="B121" s="4" t="s">
        <v>283</v>
      </c>
      <c r="D121" s="4" t="s">
        <v>284</v>
      </c>
    </row>
    <row r="122" spans="1:5" x14ac:dyDescent="0.2">
      <c r="A122">
        <v>121</v>
      </c>
      <c r="B122" s="4" t="s">
        <v>285</v>
      </c>
      <c r="D122" s="4" t="s">
        <v>286</v>
      </c>
    </row>
    <row r="123" spans="1:5" x14ac:dyDescent="0.2">
      <c r="A123">
        <v>122</v>
      </c>
      <c r="B123" s="4" t="s">
        <v>287</v>
      </c>
      <c r="D123" s="4" t="s">
        <v>288</v>
      </c>
    </row>
    <row r="124" spans="1:5" x14ac:dyDescent="0.2">
      <c r="A124">
        <v>123</v>
      </c>
      <c r="B124" s="4" t="s">
        <v>289</v>
      </c>
      <c r="D124" s="4" t="s">
        <v>290</v>
      </c>
    </row>
    <row r="125" spans="1:5" x14ac:dyDescent="0.2">
      <c r="A125">
        <v>124</v>
      </c>
      <c r="B125" s="4" t="s">
        <v>291</v>
      </c>
      <c r="D125" s="4" t="s">
        <v>292</v>
      </c>
    </row>
    <row r="126" spans="1:5" x14ac:dyDescent="0.2">
      <c r="A126">
        <v>125</v>
      </c>
      <c r="B126" s="4" t="s">
        <v>293</v>
      </c>
      <c r="C126" s="12" t="s">
        <v>359</v>
      </c>
      <c r="D126" s="4" t="s">
        <v>294</v>
      </c>
      <c r="E126" s="9">
        <v>6082646099</v>
      </c>
    </row>
    <row r="127" spans="1:5" x14ac:dyDescent="0.2">
      <c r="A127">
        <v>126</v>
      </c>
      <c r="B127" s="4" t="s">
        <v>295</v>
      </c>
      <c r="D127" s="4" t="s">
        <v>296</v>
      </c>
    </row>
    <row r="128" spans="1:5" x14ac:dyDescent="0.2">
      <c r="A128">
        <v>127</v>
      </c>
      <c r="B128" s="4" t="s">
        <v>297</v>
      </c>
      <c r="D128" s="4" t="s">
        <v>298</v>
      </c>
    </row>
    <row r="129" spans="1:4" x14ac:dyDescent="0.2">
      <c r="A129">
        <v>128</v>
      </c>
      <c r="B129" s="4" t="s">
        <v>299</v>
      </c>
      <c r="D129" s="4" t="s">
        <v>300</v>
      </c>
    </row>
    <row r="130" spans="1:4" x14ac:dyDescent="0.2">
      <c r="A130">
        <v>129</v>
      </c>
      <c r="B130" s="4" t="s">
        <v>301</v>
      </c>
      <c r="D130" s="4" t="s">
        <v>302</v>
      </c>
    </row>
    <row r="131" spans="1:4" x14ac:dyDescent="0.2">
      <c r="A131">
        <v>130</v>
      </c>
      <c r="B131" s="4" t="s">
        <v>303</v>
      </c>
      <c r="D131" s="4" t="s">
        <v>304</v>
      </c>
    </row>
    <row r="132" spans="1:4" x14ac:dyDescent="0.2">
      <c r="A132">
        <v>131</v>
      </c>
      <c r="B132" s="4" t="s">
        <v>305</v>
      </c>
      <c r="D132" s="4" t="s">
        <v>306</v>
      </c>
    </row>
    <row r="133" spans="1:4" x14ac:dyDescent="0.2">
      <c r="A133">
        <v>132</v>
      </c>
      <c r="B133" s="4" t="s">
        <v>307</v>
      </c>
      <c r="D133" s="4" t="s">
        <v>308</v>
      </c>
    </row>
    <row r="134" spans="1:4" x14ac:dyDescent="0.2">
      <c r="A134">
        <v>133</v>
      </c>
      <c r="B134" s="4" t="s">
        <v>309</v>
      </c>
      <c r="D134" s="4" t="s">
        <v>310</v>
      </c>
    </row>
    <row r="135" spans="1:4" x14ac:dyDescent="0.2">
      <c r="A135">
        <v>134</v>
      </c>
      <c r="B135" s="4" t="s">
        <v>311</v>
      </c>
      <c r="D135" s="4" t="s">
        <v>312</v>
      </c>
    </row>
    <row r="136" spans="1:4" x14ac:dyDescent="0.2">
      <c r="A136">
        <v>135</v>
      </c>
      <c r="B136" s="4" t="s">
        <v>313</v>
      </c>
      <c r="D136" s="4" t="s">
        <v>314</v>
      </c>
    </row>
    <row r="137" spans="1:4" x14ac:dyDescent="0.2">
      <c r="A137">
        <v>136</v>
      </c>
      <c r="B137" s="4" t="s">
        <v>315</v>
      </c>
      <c r="D137" s="4" t="s">
        <v>316</v>
      </c>
    </row>
    <row r="138" spans="1:4" x14ac:dyDescent="0.2">
      <c r="A138">
        <v>137</v>
      </c>
      <c r="B138" s="4" t="s">
        <v>317</v>
      </c>
      <c r="D138" s="4" t="s">
        <v>318</v>
      </c>
    </row>
    <row r="139" spans="1:4" x14ac:dyDescent="0.2">
      <c r="A139">
        <v>138</v>
      </c>
      <c r="B139" s="4" t="s">
        <v>319</v>
      </c>
      <c r="D139" s="4" t="s">
        <v>320</v>
      </c>
    </row>
    <row r="140" spans="1:4" x14ac:dyDescent="0.2">
      <c r="A140">
        <v>139</v>
      </c>
      <c r="B140" s="4" t="s">
        <v>321</v>
      </c>
      <c r="D140" s="4" t="s">
        <v>322</v>
      </c>
    </row>
    <row r="141" spans="1:4" x14ac:dyDescent="0.2">
      <c r="A141">
        <v>140</v>
      </c>
      <c r="B141" s="4" t="s">
        <v>323</v>
      </c>
      <c r="D141" s="4" t="s">
        <v>324</v>
      </c>
    </row>
    <row r="142" spans="1:4" x14ac:dyDescent="0.2">
      <c r="A142">
        <v>141</v>
      </c>
      <c r="B142" s="4" t="s">
        <v>325</v>
      </c>
      <c r="D142" s="4" t="s">
        <v>326</v>
      </c>
    </row>
    <row r="143" spans="1:4" x14ac:dyDescent="0.2">
      <c r="A143">
        <v>142</v>
      </c>
      <c r="B143" s="4" t="s">
        <v>327</v>
      </c>
      <c r="D143" s="4" t="s">
        <v>328</v>
      </c>
    </row>
    <row r="144" spans="1:4" x14ac:dyDescent="0.2">
      <c r="A144">
        <v>143</v>
      </c>
      <c r="B144" s="4" t="s">
        <v>329</v>
      </c>
      <c r="D144" s="4" t="s">
        <v>330</v>
      </c>
    </row>
    <row r="145" spans="1:4" x14ac:dyDescent="0.2">
      <c r="A145">
        <v>144</v>
      </c>
      <c r="B145" s="4" t="s">
        <v>331</v>
      </c>
      <c r="D145" s="4" t="s">
        <v>332</v>
      </c>
    </row>
    <row r="146" spans="1:4" x14ac:dyDescent="0.2">
      <c r="A146">
        <v>145</v>
      </c>
      <c r="B146" s="4" t="s">
        <v>333</v>
      </c>
      <c r="D146" s="4" t="s">
        <v>334</v>
      </c>
    </row>
  </sheetData>
  <sheetProtection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L132"/>
  <sheetViews>
    <sheetView workbookViewId="0">
      <selection activeCell="F2" sqref="F2"/>
    </sheetView>
  </sheetViews>
  <sheetFormatPr defaultRowHeight="12.75" x14ac:dyDescent="0.2"/>
  <cols>
    <col min="1" max="1" width="3" bestFit="1" customWidth="1"/>
    <col min="2" max="2" width="5.85546875" bestFit="1" customWidth="1"/>
    <col min="3" max="3" width="26.140625" bestFit="1" customWidth="1"/>
    <col min="4" max="4" width="15.42578125" bestFit="1" customWidth="1"/>
    <col min="5" max="5" width="84" style="6" bestFit="1" customWidth="1"/>
    <col min="6" max="6" width="10.85546875" bestFit="1" customWidth="1"/>
    <col min="7" max="7" width="33.140625" bestFit="1" customWidth="1"/>
    <col min="8" max="8" width="28.140625" bestFit="1" customWidth="1"/>
    <col min="9" max="9" width="18.5703125" bestFit="1" customWidth="1"/>
    <col min="10" max="10" width="14.5703125" bestFit="1" customWidth="1"/>
    <col min="11" max="11" width="20.85546875" bestFit="1" customWidth="1"/>
    <col min="12" max="12" width="24.5703125" bestFit="1" customWidth="1"/>
  </cols>
  <sheetData>
    <row r="1" spans="1:12" x14ac:dyDescent="0.2">
      <c r="B1" t="s">
        <v>345</v>
      </c>
      <c r="C1" t="s">
        <v>342</v>
      </c>
      <c r="D1" s="2" t="s">
        <v>351</v>
      </c>
      <c r="E1" t="s">
        <v>343</v>
      </c>
      <c r="F1" s="2" t="s">
        <v>346</v>
      </c>
      <c r="G1" t="s">
        <v>344</v>
      </c>
      <c r="H1" s="2" t="s">
        <v>352</v>
      </c>
      <c r="I1" s="2" t="s">
        <v>353</v>
      </c>
      <c r="J1" s="2" t="s">
        <v>354</v>
      </c>
      <c r="K1" s="2" t="s">
        <v>355</v>
      </c>
      <c r="L1" s="74" t="s">
        <v>358</v>
      </c>
    </row>
    <row r="2" spans="1:12" ht="12.75" customHeight="1" x14ac:dyDescent="0.2">
      <c r="A2">
        <v>1</v>
      </c>
      <c r="B2" s="75" t="s">
        <v>568</v>
      </c>
      <c r="C2" t="s">
        <v>575</v>
      </c>
      <c r="D2" s="10">
        <v>99931</v>
      </c>
      <c r="E2" s="6" t="s">
        <v>578</v>
      </c>
      <c r="F2" s="11">
        <v>-0.26779999999999998</v>
      </c>
      <c r="G2" t="s">
        <v>579</v>
      </c>
      <c r="H2" t="s">
        <v>580</v>
      </c>
      <c r="I2" t="s">
        <v>584</v>
      </c>
      <c r="K2" t="s">
        <v>591</v>
      </c>
      <c r="L2" s="74" t="s">
        <v>603</v>
      </c>
    </row>
    <row r="3" spans="1:12" x14ac:dyDescent="0.2">
      <c r="A3">
        <v>2</v>
      </c>
      <c r="B3" s="75" t="s">
        <v>569</v>
      </c>
      <c r="C3" s="59" t="s">
        <v>576</v>
      </c>
      <c r="D3" s="10">
        <v>99932</v>
      </c>
      <c r="E3" s="6" t="s">
        <v>578</v>
      </c>
      <c r="F3" s="11">
        <v>-0.20100000000000001</v>
      </c>
      <c r="G3" s="59" t="s">
        <v>579</v>
      </c>
      <c r="H3" t="s">
        <v>581</v>
      </c>
      <c r="I3" t="s">
        <v>585</v>
      </c>
      <c r="K3" t="s">
        <v>589</v>
      </c>
      <c r="L3" s="74" t="s">
        <v>603</v>
      </c>
    </row>
    <row r="4" spans="1:12" x14ac:dyDescent="0.2">
      <c r="A4">
        <v>3</v>
      </c>
      <c r="B4" s="75" t="s">
        <v>570</v>
      </c>
      <c r="C4" s="59" t="s">
        <v>577</v>
      </c>
      <c r="D4" s="10">
        <v>99933</v>
      </c>
      <c r="E4" s="6" t="s">
        <v>578</v>
      </c>
      <c r="F4" s="11">
        <v>-0.56399999999999995</v>
      </c>
      <c r="G4" s="59" t="s">
        <v>579</v>
      </c>
      <c r="H4" t="s">
        <v>582</v>
      </c>
      <c r="I4" t="s">
        <v>586</v>
      </c>
      <c r="K4" t="s">
        <v>590</v>
      </c>
      <c r="L4" s="74" t="s">
        <v>603</v>
      </c>
    </row>
    <row r="5" spans="1:12" x14ac:dyDescent="0.2">
      <c r="A5">
        <v>4</v>
      </c>
      <c r="B5" s="75" t="s">
        <v>571</v>
      </c>
      <c r="C5" s="59" t="s">
        <v>576</v>
      </c>
      <c r="D5" s="10">
        <v>99934</v>
      </c>
      <c r="E5" s="6" t="s">
        <v>578</v>
      </c>
      <c r="F5" s="11">
        <v>-0.43099999999999999</v>
      </c>
      <c r="G5" s="59" t="s">
        <v>579</v>
      </c>
      <c r="H5" t="s">
        <v>581</v>
      </c>
      <c r="I5" t="s">
        <v>585</v>
      </c>
      <c r="K5" t="s">
        <v>589</v>
      </c>
      <c r="L5" s="74" t="s">
        <v>603</v>
      </c>
    </row>
    <row r="6" spans="1:12" x14ac:dyDescent="0.2">
      <c r="A6">
        <v>5</v>
      </c>
      <c r="B6" s="75" t="s">
        <v>572</v>
      </c>
      <c r="C6" t="s">
        <v>573</v>
      </c>
      <c r="D6" s="10">
        <v>99980</v>
      </c>
      <c r="E6" t="s">
        <v>574</v>
      </c>
      <c r="F6" s="11">
        <v>-0.59570000000000001</v>
      </c>
      <c r="G6" s="59" t="s">
        <v>659</v>
      </c>
      <c r="H6" t="s">
        <v>583</v>
      </c>
      <c r="I6" t="s">
        <v>587</v>
      </c>
      <c r="K6" t="s">
        <v>588</v>
      </c>
      <c r="L6" s="74" t="s">
        <v>604</v>
      </c>
    </row>
    <row r="7" spans="1:12" x14ac:dyDescent="0.2">
      <c r="A7">
        <v>6</v>
      </c>
      <c r="B7" s="76" t="s">
        <v>350</v>
      </c>
      <c r="C7" t="s">
        <v>443</v>
      </c>
      <c r="D7" s="10">
        <v>96659</v>
      </c>
      <c r="E7" t="s">
        <v>347</v>
      </c>
      <c r="F7" s="11">
        <v>-0.42059999999999997</v>
      </c>
      <c r="G7" t="s">
        <v>536</v>
      </c>
      <c r="H7" s="2" t="s">
        <v>348</v>
      </c>
      <c r="I7" s="2" t="s">
        <v>356</v>
      </c>
      <c r="K7" s="2" t="s">
        <v>349</v>
      </c>
      <c r="L7" s="74" t="s">
        <v>357</v>
      </c>
    </row>
    <row r="8" spans="1:12" x14ac:dyDescent="0.2">
      <c r="E8"/>
    </row>
    <row r="9" spans="1:12" x14ac:dyDescent="0.2">
      <c r="E9"/>
    </row>
    <row r="10" spans="1:12" x14ac:dyDescent="0.2">
      <c r="E10"/>
    </row>
    <row r="11" spans="1:12" x14ac:dyDescent="0.2">
      <c r="E11"/>
    </row>
    <row r="12" spans="1:12" x14ac:dyDescent="0.2">
      <c r="E12"/>
    </row>
    <row r="13" spans="1:12" x14ac:dyDescent="0.2">
      <c r="E13"/>
    </row>
    <row r="14" spans="1:12" x14ac:dyDescent="0.2">
      <c r="E14"/>
    </row>
    <row r="15" spans="1:12" x14ac:dyDescent="0.2">
      <c r="E15"/>
    </row>
    <row r="16" spans="1:12" x14ac:dyDescent="0.2">
      <c r="E16"/>
    </row>
    <row r="17" spans="5:5" x14ac:dyDescent="0.2">
      <c r="E17"/>
    </row>
    <row r="18" spans="5:5" x14ac:dyDescent="0.2">
      <c r="E18"/>
    </row>
    <row r="19" spans="5:5" x14ac:dyDescent="0.2">
      <c r="E19"/>
    </row>
    <row r="20" spans="5:5" x14ac:dyDescent="0.2">
      <c r="E20"/>
    </row>
    <row r="21" spans="5:5" x14ac:dyDescent="0.2">
      <c r="E21"/>
    </row>
    <row r="22" spans="5:5" x14ac:dyDescent="0.2">
      <c r="E22"/>
    </row>
    <row r="23" spans="5:5" x14ac:dyDescent="0.2">
      <c r="E23"/>
    </row>
    <row r="24" spans="5:5" x14ac:dyDescent="0.2">
      <c r="E24"/>
    </row>
    <row r="25" spans="5:5" x14ac:dyDescent="0.2">
      <c r="E25"/>
    </row>
    <row r="26" spans="5:5" x14ac:dyDescent="0.2">
      <c r="E26"/>
    </row>
    <row r="27" spans="5:5" x14ac:dyDescent="0.2">
      <c r="E27"/>
    </row>
    <row r="28" spans="5:5" x14ac:dyDescent="0.2">
      <c r="E28"/>
    </row>
    <row r="29" spans="5:5" x14ac:dyDescent="0.2">
      <c r="E29"/>
    </row>
    <row r="30" spans="5:5" x14ac:dyDescent="0.2">
      <c r="E30"/>
    </row>
    <row r="31" spans="5:5" x14ac:dyDescent="0.2">
      <c r="E31"/>
    </row>
    <row r="32" spans="5:5" x14ac:dyDescent="0.2">
      <c r="E32"/>
    </row>
    <row r="33" spans="5:5" x14ac:dyDescent="0.2">
      <c r="E33"/>
    </row>
    <row r="34" spans="5:5" x14ac:dyDescent="0.2">
      <c r="E34"/>
    </row>
    <row r="35" spans="5:5" x14ac:dyDescent="0.2">
      <c r="E35"/>
    </row>
    <row r="36" spans="5:5" x14ac:dyDescent="0.2">
      <c r="E36"/>
    </row>
    <row r="37" spans="5:5" x14ac:dyDescent="0.2">
      <c r="E37"/>
    </row>
    <row r="38" spans="5:5" x14ac:dyDescent="0.2">
      <c r="E38"/>
    </row>
    <row r="39" spans="5:5" x14ac:dyDescent="0.2">
      <c r="E39"/>
    </row>
    <row r="40" spans="5:5" x14ac:dyDescent="0.2">
      <c r="E40"/>
    </row>
    <row r="41" spans="5:5" x14ac:dyDescent="0.2">
      <c r="E41"/>
    </row>
    <row r="42" spans="5:5" x14ac:dyDescent="0.2">
      <c r="E42"/>
    </row>
    <row r="43" spans="5:5" x14ac:dyDescent="0.2">
      <c r="E43"/>
    </row>
    <row r="44" spans="5:5" x14ac:dyDescent="0.2">
      <c r="E44"/>
    </row>
    <row r="45" spans="5:5" x14ac:dyDescent="0.2">
      <c r="E45"/>
    </row>
    <row r="46" spans="5:5" x14ac:dyDescent="0.2">
      <c r="E46"/>
    </row>
    <row r="47" spans="5:5" x14ac:dyDescent="0.2">
      <c r="E47"/>
    </row>
    <row r="48" spans="5:5" x14ac:dyDescent="0.2">
      <c r="E48"/>
    </row>
    <row r="49" spans="5:5" x14ac:dyDescent="0.2">
      <c r="E49"/>
    </row>
    <row r="50" spans="5:5" x14ac:dyDescent="0.2">
      <c r="E50"/>
    </row>
    <row r="51" spans="5:5" x14ac:dyDescent="0.2">
      <c r="E51"/>
    </row>
    <row r="52" spans="5:5" x14ac:dyDescent="0.2">
      <c r="E52"/>
    </row>
    <row r="53" spans="5:5" x14ac:dyDescent="0.2">
      <c r="E53"/>
    </row>
    <row r="54" spans="5:5" x14ac:dyDescent="0.2">
      <c r="E54"/>
    </row>
    <row r="55" spans="5:5" x14ac:dyDescent="0.2">
      <c r="E55"/>
    </row>
    <row r="56" spans="5:5" x14ac:dyDescent="0.2">
      <c r="E56"/>
    </row>
    <row r="57" spans="5:5" x14ac:dyDescent="0.2">
      <c r="E57"/>
    </row>
    <row r="58" spans="5:5" x14ac:dyDescent="0.2">
      <c r="E58"/>
    </row>
    <row r="59" spans="5:5" x14ac:dyDescent="0.2">
      <c r="E59"/>
    </row>
    <row r="60" spans="5:5" x14ac:dyDescent="0.2">
      <c r="E60"/>
    </row>
    <row r="61" spans="5:5" x14ac:dyDescent="0.2">
      <c r="E61"/>
    </row>
    <row r="62" spans="5:5" x14ac:dyDescent="0.2">
      <c r="E62"/>
    </row>
    <row r="63" spans="5:5" x14ac:dyDescent="0.2">
      <c r="E63"/>
    </row>
    <row r="64" spans="5:5" x14ac:dyDescent="0.2">
      <c r="E64"/>
    </row>
    <row r="65" spans="5:5" x14ac:dyDescent="0.2">
      <c r="E65"/>
    </row>
    <row r="66" spans="5:5" x14ac:dyDescent="0.2">
      <c r="E66"/>
    </row>
    <row r="67" spans="5:5" x14ac:dyDescent="0.2">
      <c r="E67"/>
    </row>
    <row r="68" spans="5:5" x14ac:dyDescent="0.2">
      <c r="E68"/>
    </row>
    <row r="69" spans="5:5" x14ac:dyDescent="0.2">
      <c r="E69"/>
    </row>
    <row r="70" spans="5:5" x14ac:dyDescent="0.2">
      <c r="E70"/>
    </row>
    <row r="71" spans="5:5" x14ac:dyDescent="0.2">
      <c r="E71"/>
    </row>
    <row r="72" spans="5:5" x14ac:dyDescent="0.2">
      <c r="E72"/>
    </row>
    <row r="73" spans="5:5" x14ac:dyDescent="0.2">
      <c r="E73"/>
    </row>
    <row r="74" spans="5:5" x14ac:dyDescent="0.2">
      <c r="E74"/>
    </row>
    <row r="75" spans="5:5" x14ac:dyDescent="0.2">
      <c r="E75"/>
    </row>
    <row r="76" spans="5:5" x14ac:dyDescent="0.2">
      <c r="E76"/>
    </row>
    <row r="77" spans="5:5" x14ac:dyDescent="0.2">
      <c r="E77"/>
    </row>
    <row r="78" spans="5:5" x14ac:dyDescent="0.2">
      <c r="E78"/>
    </row>
    <row r="79" spans="5:5" x14ac:dyDescent="0.2">
      <c r="E79"/>
    </row>
    <row r="80" spans="5:5" x14ac:dyDescent="0.2">
      <c r="E80"/>
    </row>
    <row r="81" spans="5:5" x14ac:dyDescent="0.2">
      <c r="E81"/>
    </row>
    <row r="82" spans="5:5" x14ac:dyDescent="0.2">
      <c r="E82"/>
    </row>
    <row r="83" spans="5:5" x14ac:dyDescent="0.2">
      <c r="E83"/>
    </row>
    <row r="84" spans="5:5" x14ac:dyDescent="0.2">
      <c r="E84"/>
    </row>
    <row r="85" spans="5:5" x14ac:dyDescent="0.2">
      <c r="E85"/>
    </row>
    <row r="86" spans="5:5" x14ac:dyDescent="0.2">
      <c r="E86"/>
    </row>
    <row r="87" spans="5:5" x14ac:dyDescent="0.2">
      <c r="E87"/>
    </row>
    <row r="88" spans="5:5" x14ac:dyDescent="0.2">
      <c r="E88"/>
    </row>
    <row r="89" spans="5:5" x14ac:dyDescent="0.2">
      <c r="E89"/>
    </row>
    <row r="90" spans="5:5" x14ac:dyDescent="0.2">
      <c r="E90"/>
    </row>
    <row r="91" spans="5:5" x14ac:dyDescent="0.2">
      <c r="E91"/>
    </row>
    <row r="92" spans="5:5" x14ac:dyDescent="0.2">
      <c r="E92"/>
    </row>
    <row r="93" spans="5:5" x14ac:dyDescent="0.2">
      <c r="E93"/>
    </row>
    <row r="94" spans="5:5" x14ac:dyDescent="0.2">
      <c r="E94"/>
    </row>
    <row r="95" spans="5:5" x14ac:dyDescent="0.2">
      <c r="E95"/>
    </row>
    <row r="96" spans="5:5"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row r="109" spans="5:5" x14ac:dyDescent="0.2">
      <c r="E109"/>
    </row>
    <row r="110" spans="5:5" x14ac:dyDescent="0.2">
      <c r="E110"/>
    </row>
    <row r="111" spans="5:5" x14ac:dyDescent="0.2">
      <c r="E111"/>
    </row>
    <row r="112" spans="5:5" x14ac:dyDescent="0.2">
      <c r="E112"/>
    </row>
    <row r="113" spans="5:5" x14ac:dyDescent="0.2">
      <c r="E113"/>
    </row>
    <row r="114" spans="5:5" x14ac:dyDescent="0.2">
      <c r="E114"/>
    </row>
    <row r="115" spans="5:5" x14ac:dyDescent="0.2">
      <c r="E115"/>
    </row>
    <row r="116" spans="5:5" x14ac:dyDescent="0.2">
      <c r="E116"/>
    </row>
    <row r="117" spans="5:5" x14ac:dyDescent="0.2">
      <c r="E117"/>
    </row>
    <row r="118" spans="5:5" x14ac:dyDescent="0.2">
      <c r="E118"/>
    </row>
    <row r="119" spans="5:5" x14ac:dyDescent="0.2">
      <c r="E119"/>
    </row>
    <row r="120" spans="5:5" x14ac:dyDescent="0.2">
      <c r="E120"/>
    </row>
    <row r="121" spans="5:5" x14ac:dyDescent="0.2">
      <c r="E121"/>
    </row>
    <row r="122" spans="5:5" x14ac:dyDescent="0.2">
      <c r="E122"/>
    </row>
    <row r="123" spans="5:5" x14ac:dyDescent="0.2">
      <c r="E123"/>
    </row>
    <row r="124" spans="5:5" x14ac:dyDescent="0.2">
      <c r="E124"/>
    </row>
    <row r="125" spans="5:5" x14ac:dyDescent="0.2">
      <c r="E125"/>
    </row>
    <row r="126" spans="5:5" x14ac:dyDescent="0.2">
      <c r="E126"/>
    </row>
    <row r="127" spans="5:5" x14ac:dyDescent="0.2">
      <c r="E127"/>
    </row>
    <row r="128" spans="5:5" x14ac:dyDescent="0.2">
      <c r="E128"/>
    </row>
    <row r="129" spans="5:5" x14ac:dyDescent="0.2">
      <c r="E129"/>
    </row>
    <row r="130" spans="5:5" x14ac:dyDescent="0.2">
      <c r="E130"/>
    </row>
    <row r="131" spans="5:5" x14ac:dyDescent="0.2">
      <c r="E131"/>
    </row>
    <row r="132" spans="5:5" x14ac:dyDescent="0.2">
      <c r="E132"/>
    </row>
  </sheetData>
  <sheetProtection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C6"/>
  <sheetViews>
    <sheetView workbookViewId="0">
      <selection activeCell="B5" sqref="B5"/>
    </sheetView>
  </sheetViews>
  <sheetFormatPr defaultRowHeight="12.75" x14ac:dyDescent="0.2"/>
  <sheetData>
    <row r="1" spans="1:3" x14ac:dyDescent="0.2">
      <c r="B1" s="2" t="s">
        <v>397</v>
      </c>
      <c r="C1" s="2" t="s">
        <v>335</v>
      </c>
    </row>
    <row r="2" spans="1:3" x14ac:dyDescent="0.2">
      <c r="A2">
        <v>1</v>
      </c>
      <c r="B2" s="2" t="s">
        <v>382</v>
      </c>
    </row>
    <row r="3" spans="1:3" x14ac:dyDescent="0.2">
      <c r="A3">
        <v>2</v>
      </c>
      <c r="B3" s="2" t="s">
        <v>442</v>
      </c>
    </row>
    <row r="4" spans="1:3" x14ac:dyDescent="0.2">
      <c r="A4">
        <v>3</v>
      </c>
      <c r="B4" s="74" t="s">
        <v>656</v>
      </c>
      <c r="C4" s="2" t="s">
        <v>384</v>
      </c>
    </row>
    <row r="5" spans="1:3" x14ac:dyDescent="0.2">
      <c r="A5">
        <v>4</v>
      </c>
      <c r="B5" s="2" t="s">
        <v>383</v>
      </c>
      <c r="C5" s="2" t="s">
        <v>398</v>
      </c>
    </row>
    <row r="6" spans="1:3" x14ac:dyDescent="0.2">
      <c r="A6">
        <v>5</v>
      </c>
      <c r="B6" s="2" t="s">
        <v>396</v>
      </c>
      <c r="C6" s="2" t="s">
        <v>399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B40"/>
  <sheetViews>
    <sheetView workbookViewId="0">
      <selection activeCell="A16" sqref="A16:J16"/>
    </sheetView>
  </sheetViews>
  <sheetFormatPr defaultColWidth="0.85546875" defaultRowHeight="12.75" x14ac:dyDescent="0.2"/>
  <sheetData>
    <row r="1" spans="1:158" x14ac:dyDescent="0.2">
      <c r="A1" s="753" t="s">
        <v>12</v>
      </c>
      <c r="B1" s="754"/>
      <c r="C1" s="754"/>
      <c r="D1" s="754"/>
      <c r="E1" s="754"/>
      <c r="F1" s="754"/>
      <c r="G1" s="754"/>
      <c r="H1" s="754"/>
      <c r="I1" s="754"/>
      <c r="J1" s="754"/>
      <c r="K1" s="754"/>
      <c r="L1" s="754"/>
      <c r="M1" s="754"/>
      <c r="N1" s="779"/>
      <c r="O1" s="780" t="s">
        <v>14</v>
      </c>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1" t="s">
        <v>16</v>
      </c>
      <c r="BH1" s="782"/>
      <c r="BI1" s="782"/>
      <c r="BJ1" s="782"/>
      <c r="BK1" s="782"/>
      <c r="BL1" s="782"/>
      <c r="BM1" s="782"/>
      <c r="BN1" s="782"/>
      <c r="BO1" s="782"/>
      <c r="BP1" s="782"/>
      <c r="BQ1" s="782"/>
      <c r="BR1" s="782"/>
      <c r="BS1" s="782"/>
      <c r="BT1" s="782"/>
      <c r="BU1" s="782"/>
      <c r="BV1" s="782"/>
      <c r="BW1" s="782"/>
      <c r="BX1" s="782"/>
      <c r="BY1" s="782"/>
      <c r="BZ1" s="782"/>
      <c r="CA1" s="782"/>
      <c r="CB1" s="782"/>
      <c r="CC1" s="782"/>
      <c r="CD1" s="782"/>
      <c r="CE1" s="782"/>
      <c r="CF1" s="775" t="s">
        <v>17</v>
      </c>
      <c r="CG1" s="775"/>
      <c r="CH1" s="775"/>
      <c r="CI1" s="775"/>
      <c r="CJ1" s="775"/>
      <c r="CK1" s="775"/>
      <c r="CL1" s="775"/>
      <c r="CM1" s="775"/>
      <c r="CN1" s="775"/>
      <c r="CO1" s="775"/>
      <c r="CP1" s="775"/>
      <c r="CQ1" s="775"/>
      <c r="CR1" s="775"/>
      <c r="CS1" s="775"/>
      <c r="CT1" s="762" t="s">
        <v>18</v>
      </c>
      <c r="CU1" s="762"/>
      <c r="CV1" s="762"/>
      <c r="CW1" s="762"/>
      <c r="CX1" s="762"/>
      <c r="CY1" s="762"/>
      <c r="CZ1" s="763">
        <f ca="1">Booklet!CZ7</f>
        <v>43189</v>
      </c>
      <c r="DA1" s="763"/>
      <c r="DB1" s="763"/>
      <c r="DC1" s="763"/>
      <c r="DD1" s="763"/>
      <c r="DE1" s="763"/>
      <c r="DF1" s="763"/>
      <c r="DG1" s="763"/>
      <c r="DH1" s="763"/>
      <c r="DI1" s="763"/>
      <c r="DJ1" s="763"/>
      <c r="DK1" s="763"/>
      <c r="DL1" s="763"/>
      <c r="DM1" s="763"/>
      <c r="DN1" s="763"/>
      <c r="DO1" s="763"/>
      <c r="DP1" s="763"/>
      <c r="DQ1" s="763"/>
      <c r="DR1" s="764"/>
    </row>
    <row r="2" spans="1:158" ht="12.75" customHeight="1" x14ac:dyDescent="0.2">
      <c r="A2" s="765">
        <f>Booklet!A8</f>
        <v>0</v>
      </c>
      <c r="B2" s="765"/>
      <c r="C2" s="765"/>
      <c r="D2" s="765">
        <f>Booklet!D8</f>
        <v>0</v>
      </c>
      <c r="E2" s="765"/>
      <c r="F2" s="765"/>
      <c r="G2" s="765"/>
      <c r="H2" s="765"/>
      <c r="I2" s="765"/>
      <c r="J2" s="765"/>
      <c r="K2" s="765"/>
      <c r="L2" s="765"/>
      <c r="M2" s="765"/>
      <c r="N2" s="765"/>
      <c r="O2" s="765">
        <f>Booklet!O8</f>
        <v>0</v>
      </c>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765"/>
      <c r="BF2" s="765"/>
      <c r="BG2" s="711">
        <f>Booklet!BG8</f>
        <v>0</v>
      </c>
      <c r="BH2" s="712"/>
      <c r="BI2" s="712"/>
      <c r="BJ2" s="712"/>
      <c r="BK2" s="712"/>
      <c r="BL2" s="712"/>
      <c r="BM2" s="712"/>
      <c r="BN2" s="712"/>
      <c r="BO2" s="712"/>
      <c r="BP2" s="712"/>
      <c r="BQ2" s="712"/>
      <c r="BR2" s="712"/>
      <c r="BS2" s="712"/>
      <c r="BT2" s="712"/>
      <c r="BU2" s="712"/>
      <c r="BV2" s="712"/>
      <c r="BW2" s="712"/>
      <c r="BX2" s="712"/>
      <c r="BY2" s="712"/>
      <c r="BZ2" s="712"/>
      <c r="CA2" s="712"/>
      <c r="CB2" s="712"/>
      <c r="CC2" s="712"/>
      <c r="CD2" s="712"/>
      <c r="CE2" s="712"/>
      <c r="CF2" s="766">
        <f>Booklet!CF8</f>
        <v>0</v>
      </c>
      <c r="CG2" s="766"/>
      <c r="CH2" s="766"/>
      <c r="CI2" s="766"/>
      <c r="CJ2" s="766"/>
      <c r="CK2" s="766"/>
      <c r="CL2" s="766"/>
      <c r="CM2" s="766"/>
      <c r="CN2" s="766"/>
      <c r="CO2" s="766"/>
      <c r="CP2" s="766"/>
      <c r="CQ2" s="766"/>
      <c r="CR2" s="766"/>
      <c r="CS2" s="767"/>
      <c r="CT2" s="783" t="s">
        <v>592</v>
      </c>
      <c r="CU2" s="784"/>
      <c r="CV2" s="784"/>
      <c r="CW2" s="784"/>
      <c r="CX2" s="784"/>
      <c r="CY2" s="784"/>
      <c r="CZ2" s="784"/>
      <c r="DA2" s="784"/>
      <c r="DB2" s="784"/>
      <c r="DC2" s="784"/>
      <c r="DD2" s="784"/>
      <c r="DE2" s="784"/>
      <c r="DF2" s="784"/>
      <c r="DG2" s="784"/>
      <c r="DH2" s="784"/>
      <c r="DI2" s="784"/>
      <c r="DJ2" s="784"/>
      <c r="DK2" s="784"/>
      <c r="DL2" s="784"/>
      <c r="DM2" s="784"/>
      <c r="DN2" s="784"/>
      <c r="DO2" s="784"/>
      <c r="DP2" s="784"/>
      <c r="DQ2" s="784"/>
      <c r="DR2" s="785"/>
    </row>
    <row r="3" spans="1:158" x14ac:dyDescent="0.2">
      <c r="A3" s="768" t="s">
        <v>19</v>
      </c>
      <c r="B3" s="769"/>
      <c r="C3" s="769"/>
      <c r="D3" s="769"/>
      <c r="E3" s="769"/>
      <c r="F3" s="769"/>
      <c r="G3" s="769"/>
      <c r="H3" s="769"/>
      <c r="I3" s="769"/>
      <c r="J3" s="770" t="s">
        <v>548</v>
      </c>
      <c r="K3" s="771"/>
      <c r="L3" s="771"/>
      <c r="M3" s="771"/>
      <c r="N3" s="771"/>
      <c r="O3" s="771"/>
      <c r="P3" s="771"/>
      <c r="Q3" s="771"/>
      <c r="R3" s="771"/>
      <c r="S3" s="771"/>
      <c r="T3" s="771"/>
      <c r="U3" s="771"/>
      <c r="V3" s="771"/>
      <c r="W3" s="771"/>
      <c r="X3" s="771"/>
      <c r="Y3" s="771"/>
      <c r="Z3" s="772"/>
      <c r="AA3" s="773" t="s">
        <v>20</v>
      </c>
      <c r="AB3" s="773"/>
      <c r="AC3" s="773"/>
      <c r="AD3" s="773"/>
      <c r="AE3" s="773"/>
      <c r="AF3" s="773"/>
      <c r="AG3" s="773"/>
      <c r="AH3" s="774">
        <v>0</v>
      </c>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6" t="s">
        <v>17</v>
      </c>
      <c r="BW3" s="776"/>
      <c r="BX3" s="776"/>
      <c r="BY3" s="776"/>
      <c r="BZ3" s="776"/>
      <c r="CA3" s="776"/>
      <c r="CB3" s="776"/>
      <c r="CC3" s="776"/>
      <c r="CD3" s="776"/>
      <c r="CE3" s="776"/>
      <c r="CF3" s="777">
        <v>0</v>
      </c>
      <c r="CG3" s="777"/>
      <c r="CH3" s="777"/>
      <c r="CI3" s="777"/>
      <c r="CJ3" s="777"/>
      <c r="CK3" s="777"/>
      <c r="CL3" s="777"/>
      <c r="CM3" s="777"/>
      <c r="CN3" s="777"/>
      <c r="CO3" s="777"/>
      <c r="CP3" s="777"/>
      <c r="CQ3" s="777"/>
      <c r="CR3" s="777"/>
      <c r="CS3" s="778"/>
      <c r="CT3" s="836">
        <f>Booklet!CT10</f>
        <v>0</v>
      </c>
      <c r="CU3" s="836"/>
      <c r="CV3" s="836"/>
      <c r="CW3" s="836"/>
      <c r="CX3" s="836"/>
      <c r="CY3" s="836"/>
      <c r="CZ3" s="836"/>
      <c r="DA3" s="836"/>
      <c r="DB3" s="836"/>
      <c r="DC3" s="836"/>
      <c r="DD3" s="836"/>
      <c r="DE3" s="836"/>
      <c r="DF3" s="836"/>
      <c r="DG3" s="836"/>
      <c r="DH3" s="836"/>
      <c r="DI3" s="836"/>
      <c r="DJ3" s="836"/>
      <c r="DK3" s="836"/>
      <c r="DL3" s="836"/>
      <c r="DM3" s="836"/>
      <c r="DN3" s="836"/>
      <c r="DO3" s="836"/>
      <c r="DP3" s="836"/>
      <c r="DQ3" s="836"/>
      <c r="DR3" s="836"/>
    </row>
    <row r="4" spans="1:158" x14ac:dyDescent="0.2">
      <c r="A4" s="787" t="s">
        <v>22</v>
      </c>
      <c r="B4" s="788"/>
      <c r="C4" s="788"/>
      <c r="D4" s="788"/>
      <c r="E4" s="788"/>
      <c r="F4" s="788"/>
      <c r="G4" s="788"/>
      <c r="H4" s="788"/>
      <c r="I4" s="788"/>
      <c r="J4" s="781" t="s">
        <v>23</v>
      </c>
      <c r="K4" s="782"/>
      <c r="L4" s="782"/>
      <c r="M4" s="782"/>
      <c r="N4" s="782"/>
      <c r="O4" s="782"/>
      <c r="P4" s="782"/>
      <c r="Q4" s="782"/>
      <c r="R4" s="782"/>
      <c r="S4" s="782"/>
      <c r="T4" s="782"/>
      <c r="U4" s="782"/>
      <c r="V4" s="782"/>
      <c r="W4" s="782"/>
      <c r="X4" s="782"/>
      <c r="Y4" s="782"/>
      <c r="Z4" s="782"/>
      <c r="AA4" s="782"/>
      <c r="AB4" s="782"/>
      <c r="AC4" s="782"/>
      <c r="AD4" s="782"/>
      <c r="AE4" s="782"/>
      <c r="AF4" s="782"/>
      <c r="AG4" s="782"/>
      <c r="AH4" s="857"/>
      <c r="AI4" s="858" t="s">
        <v>39</v>
      </c>
      <c r="AJ4" s="754"/>
      <c r="AK4" s="754"/>
      <c r="AL4" s="754"/>
      <c r="AM4" s="754"/>
      <c r="AN4" s="754"/>
      <c r="AO4" s="779"/>
      <c r="AP4" s="859" t="s">
        <v>24</v>
      </c>
      <c r="AQ4" s="860"/>
      <c r="AR4" s="860"/>
      <c r="AS4" s="860"/>
      <c r="AT4" s="860"/>
      <c r="AU4" s="860"/>
      <c r="AV4" s="860"/>
      <c r="AW4" s="860"/>
      <c r="AX4" s="860"/>
      <c r="AY4" s="860"/>
      <c r="AZ4" s="860"/>
      <c r="BA4" s="860"/>
      <c r="BB4" s="860"/>
      <c r="BC4" s="860"/>
      <c r="BD4" s="860"/>
      <c r="BE4" s="860"/>
      <c r="BF4" s="860"/>
      <c r="BG4" s="860"/>
      <c r="BH4" s="860"/>
      <c r="BI4" s="860"/>
      <c r="BJ4" s="860"/>
      <c r="BK4" s="860"/>
      <c r="BL4" s="860"/>
      <c r="BM4" s="860"/>
      <c r="BN4" s="860"/>
      <c r="BO4" s="860"/>
      <c r="BP4" s="860"/>
      <c r="BQ4" s="860"/>
      <c r="BR4" s="860"/>
      <c r="BS4" s="860"/>
      <c r="BT4" s="860"/>
      <c r="BU4" s="860"/>
      <c r="BV4" s="860"/>
      <c r="BW4" s="860"/>
      <c r="BX4" s="860"/>
      <c r="BY4" s="860"/>
      <c r="BZ4" s="860"/>
      <c r="CA4" s="860"/>
      <c r="CB4" s="860"/>
      <c r="CC4" s="860"/>
      <c r="CD4" s="861"/>
      <c r="CE4" s="780" t="s">
        <v>25</v>
      </c>
      <c r="CF4" s="780"/>
      <c r="CG4" s="780"/>
      <c r="CH4" s="780"/>
      <c r="CI4" s="780"/>
      <c r="CJ4" s="780"/>
      <c r="CK4" s="780"/>
      <c r="CL4" s="780"/>
      <c r="CM4" s="780"/>
      <c r="CN4" s="780"/>
      <c r="CO4" s="780"/>
      <c r="CP4" s="780"/>
      <c r="CQ4" s="780"/>
      <c r="CR4" s="780"/>
      <c r="CS4" s="859"/>
      <c r="CT4" s="841" t="s">
        <v>26</v>
      </c>
      <c r="CU4" s="841"/>
      <c r="CV4" s="841"/>
      <c r="CW4" s="841"/>
      <c r="CX4" s="841"/>
      <c r="CY4" s="841"/>
      <c r="CZ4" s="842"/>
      <c r="DA4" s="843">
        <f>Booklet!DA11</f>
        <v>0</v>
      </c>
      <c r="DB4" s="844"/>
      <c r="DC4" s="844"/>
      <c r="DD4" s="844"/>
      <c r="DE4" s="844"/>
      <c r="DF4" s="844"/>
      <c r="DG4" s="844"/>
      <c r="DH4" s="844"/>
      <c r="DI4" s="844"/>
      <c r="DJ4" s="844"/>
      <c r="DK4" s="844"/>
      <c r="DL4" s="844"/>
      <c r="DM4" s="844"/>
      <c r="DN4" s="844"/>
      <c r="DO4" s="844"/>
      <c r="DP4" s="844"/>
      <c r="DQ4" s="844"/>
      <c r="DR4" s="844"/>
    </row>
    <row r="5" spans="1:158" ht="12.75" customHeight="1" x14ac:dyDescent="0.2">
      <c r="A5" s="837">
        <f>Booklet!A11</f>
        <v>1</v>
      </c>
      <c r="B5" s="838"/>
      <c r="C5" s="838"/>
      <c r="D5" s="838"/>
      <c r="E5" s="838"/>
      <c r="F5" s="838"/>
      <c r="G5" s="838"/>
      <c r="H5" s="838"/>
      <c r="I5" s="839"/>
      <c r="J5" s="837" t="str">
        <f>Booklet!J11</f>
        <v>505ENT-M16-BOOKPRINT-03</v>
      </c>
      <c r="K5" s="838"/>
      <c r="L5" s="838"/>
      <c r="M5" s="838"/>
      <c r="N5" s="838"/>
      <c r="O5" s="838"/>
      <c r="P5" s="838"/>
      <c r="Q5" s="838"/>
      <c r="R5" s="838"/>
      <c r="S5" s="838"/>
      <c r="T5" s="838"/>
      <c r="U5" s="838"/>
      <c r="V5" s="838"/>
      <c r="W5" s="838"/>
      <c r="X5" s="838"/>
      <c r="Y5" s="838"/>
      <c r="Z5" s="838"/>
      <c r="AA5" s="838"/>
      <c r="AB5" s="838"/>
      <c r="AC5" s="838"/>
      <c r="AD5" s="838"/>
      <c r="AE5" s="838"/>
      <c r="AF5" s="838"/>
      <c r="AG5" s="838"/>
      <c r="AH5" s="839"/>
      <c r="AI5" s="837">
        <f>Booklet!AI11</f>
        <v>99931</v>
      </c>
      <c r="AJ5" s="838"/>
      <c r="AK5" s="838"/>
      <c r="AL5" s="838"/>
      <c r="AM5" s="838"/>
      <c r="AN5" s="838"/>
      <c r="AO5" s="839"/>
      <c r="AP5" s="765">
        <f>Booklet!AP11</f>
        <v>0</v>
      </c>
      <c r="AQ5" s="765"/>
      <c r="AR5" s="765"/>
      <c r="AS5" s="840"/>
      <c r="AT5" s="840"/>
      <c r="AU5" s="840"/>
      <c r="AV5" s="840"/>
      <c r="AW5" s="840"/>
      <c r="AX5" s="840"/>
      <c r="AY5" s="840"/>
      <c r="AZ5" s="840"/>
      <c r="BA5" s="840"/>
      <c r="BB5" s="840"/>
      <c r="BC5" s="840"/>
      <c r="BD5" s="840"/>
      <c r="BE5" s="840"/>
      <c r="BF5" s="840"/>
      <c r="BG5" s="840"/>
      <c r="BH5" s="840"/>
      <c r="BI5" s="840"/>
      <c r="BJ5" s="765"/>
      <c r="BK5" s="765"/>
      <c r="BL5" s="765"/>
      <c r="BM5" s="765"/>
      <c r="BN5" s="765"/>
      <c r="BO5" s="765"/>
      <c r="BP5" s="765"/>
      <c r="BQ5" s="765"/>
      <c r="BR5" s="765"/>
      <c r="BS5" s="765"/>
      <c r="BT5" s="765"/>
      <c r="BU5" s="765"/>
      <c r="BV5" s="765"/>
      <c r="BW5" s="765"/>
      <c r="BX5" s="765"/>
      <c r="BY5" s="765"/>
      <c r="BZ5" s="765"/>
      <c r="CA5" s="765"/>
      <c r="CB5" s="765"/>
      <c r="CC5" s="765"/>
      <c r="CD5" s="765"/>
      <c r="CE5" s="765">
        <f>Booklet!CE11</f>
        <v>0</v>
      </c>
      <c r="CF5" s="765"/>
      <c r="CG5" s="765"/>
      <c r="CH5" s="765"/>
      <c r="CI5" s="765"/>
      <c r="CJ5" s="765"/>
      <c r="CK5" s="765"/>
      <c r="CL5" s="765"/>
      <c r="CM5" s="765"/>
      <c r="CN5" s="765"/>
      <c r="CO5" s="765"/>
      <c r="CP5" s="765"/>
      <c r="CQ5" s="765"/>
      <c r="CR5" s="765"/>
      <c r="CS5" s="711"/>
      <c r="CT5" s="862" t="s">
        <v>593</v>
      </c>
      <c r="CU5" s="862"/>
      <c r="CV5" s="862"/>
      <c r="CW5" s="862"/>
      <c r="CX5" s="862"/>
      <c r="CY5" s="862"/>
      <c r="CZ5" s="862"/>
      <c r="DA5" s="862"/>
      <c r="DB5" s="862"/>
      <c r="DC5" s="863"/>
      <c r="DD5" s="681">
        <f>Booklet!DB14</f>
        <v>0</v>
      </c>
      <c r="DE5" s="682"/>
      <c r="DF5" s="682"/>
      <c r="DG5" s="682"/>
      <c r="DH5" s="682"/>
      <c r="DI5" s="682"/>
      <c r="DJ5" s="682"/>
      <c r="DK5" s="682"/>
      <c r="DL5" s="682"/>
      <c r="DM5" s="682"/>
      <c r="DN5" s="682"/>
      <c r="DO5" s="682"/>
      <c r="DP5" s="682"/>
      <c r="DQ5" s="682"/>
      <c r="DR5" s="682"/>
      <c r="DS5" s="67"/>
      <c r="DT5" s="70"/>
      <c r="DU5" s="71"/>
      <c r="DV5" s="71"/>
      <c r="DW5" s="71"/>
      <c r="DX5" s="71"/>
    </row>
    <row r="6" spans="1:158" ht="12.75" customHeight="1" x14ac:dyDescent="0.2">
      <c r="A6" s="753" t="s">
        <v>366</v>
      </c>
      <c r="B6" s="754"/>
      <c r="C6" s="754"/>
      <c r="D6" s="754"/>
      <c r="E6" s="754"/>
      <c r="F6" s="754"/>
      <c r="G6" s="754"/>
      <c r="H6" s="754"/>
      <c r="I6" s="754"/>
      <c r="J6" s="754"/>
      <c r="K6" s="755"/>
      <c r="L6" s="803" t="s">
        <v>375</v>
      </c>
      <c r="M6" s="804"/>
      <c r="N6" s="804"/>
      <c r="O6" s="804"/>
      <c r="P6" s="804"/>
      <c r="Q6" s="804"/>
      <c r="R6" s="804"/>
      <c r="S6" s="804"/>
      <c r="T6" s="804"/>
      <c r="U6" s="804"/>
      <c r="V6" s="804"/>
      <c r="W6" s="804"/>
      <c r="X6" s="804"/>
      <c r="Y6" s="804"/>
      <c r="Z6" s="805"/>
      <c r="AA6" s="807" t="s">
        <v>374</v>
      </c>
      <c r="AB6" s="808"/>
      <c r="AC6" s="808"/>
      <c r="AD6" s="808"/>
      <c r="AE6" s="808"/>
      <c r="AF6" s="808"/>
      <c r="AG6" s="808"/>
      <c r="AH6" s="808"/>
      <c r="AI6" s="808"/>
      <c r="AJ6" s="808"/>
      <c r="AK6" s="808"/>
      <c r="AL6" s="808"/>
      <c r="AM6" s="808"/>
      <c r="AN6" s="808"/>
      <c r="AO6" s="808"/>
      <c r="AP6" s="808"/>
      <c r="AQ6" s="808"/>
      <c r="AR6" s="809"/>
      <c r="AS6" s="810" t="s">
        <v>527</v>
      </c>
      <c r="AT6" s="811"/>
      <c r="AU6" s="811"/>
      <c r="AV6" s="811"/>
      <c r="AW6" s="811"/>
      <c r="AX6" s="811"/>
      <c r="AY6" s="811"/>
      <c r="AZ6" s="811"/>
      <c r="BA6" s="811"/>
      <c r="BB6" s="811"/>
      <c r="BC6" s="811"/>
      <c r="BD6" s="811"/>
      <c r="BE6" s="811"/>
      <c r="BF6" s="811"/>
      <c r="BG6" s="811"/>
      <c r="BH6" s="789" t="s">
        <v>368</v>
      </c>
      <c r="BI6" s="790"/>
      <c r="BJ6" s="790"/>
      <c r="BK6" s="790"/>
      <c r="BL6" s="791"/>
      <c r="BM6" s="691" t="s">
        <v>538</v>
      </c>
      <c r="BN6" s="692"/>
      <c r="BO6" s="692"/>
      <c r="BP6" s="692"/>
      <c r="BQ6" s="692"/>
      <c r="BR6" s="692"/>
      <c r="BS6" s="692"/>
      <c r="BT6" s="692"/>
      <c r="BU6" s="693"/>
      <c r="BV6" s="691" t="s">
        <v>81</v>
      </c>
      <c r="BW6" s="692"/>
      <c r="BX6" s="692"/>
      <c r="BY6" s="692"/>
      <c r="BZ6" s="80"/>
      <c r="CA6" s="692" t="s">
        <v>441</v>
      </c>
      <c r="CB6" s="692"/>
      <c r="CC6" s="692"/>
      <c r="CD6" s="693"/>
      <c r="CE6" s="694" t="s">
        <v>373</v>
      </c>
      <c r="CF6" s="694"/>
      <c r="CG6" s="694"/>
      <c r="CH6" s="694"/>
      <c r="CI6" s="694"/>
      <c r="CJ6" s="694"/>
      <c r="CK6" s="694"/>
      <c r="CL6" s="694"/>
      <c r="CM6" s="694" t="s">
        <v>367</v>
      </c>
      <c r="CN6" s="694"/>
      <c r="CO6" s="694"/>
      <c r="CP6" s="694"/>
      <c r="CQ6" s="694"/>
      <c r="CR6" s="694"/>
      <c r="CS6" s="694"/>
      <c r="CT6" s="694"/>
      <c r="CU6" s="694" t="s">
        <v>365</v>
      </c>
      <c r="CV6" s="694"/>
      <c r="CW6" s="694"/>
      <c r="CX6" s="694"/>
      <c r="CY6" s="694"/>
      <c r="CZ6" s="694"/>
      <c r="DA6" s="694"/>
      <c r="DB6" s="694"/>
      <c r="DC6" s="694"/>
      <c r="DD6" s="694"/>
      <c r="DE6" s="694"/>
      <c r="DF6" s="694"/>
      <c r="DG6" s="694"/>
      <c r="DH6" s="694"/>
      <c r="DI6" s="694"/>
      <c r="DJ6" s="694"/>
      <c r="DK6" s="694"/>
      <c r="DL6" s="694"/>
      <c r="DM6" s="694"/>
      <c r="DN6" s="694"/>
      <c r="DO6" s="694"/>
      <c r="DP6" s="694"/>
      <c r="DQ6" s="694"/>
      <c r="DR6" s="694"/>
    </row>
    <row r="7" spans="1:158" x14ac:dyDescent="0.2">
      <c r="A7" s="848">
        <f>Booklet!A13</f>
        <v>0</v>
      </c>
      <c r="B7" s="849"/>
      <c r="C7" s="849"/>
      <c r="D7" s="849"/>
      <c r="E7" s="849"/>
      <c r="F7" s="849"/>
      <c r="G7" s="849"/>
      <c r="H7" s="849"/>
      <c r="I7" s="849"/>
      <c r="J7" s="849"/>
      <c r="K7" s="849"/>
      <c r="L7" s="798" t="s">
        <v>361</v>
      </c>
      <c r="M7" s="799"/>
      <c r="N7" s="799"/>
      <c r="O7" s="799"/>
      <c r="P7" s="799"/>
      <c r="Q7" s="799"/>
      <c r="R7" s="799"/>
      <c r="S7" s="799"/>
      <c r="T7" s="799"/>
      <c r="U7" s="799"/>
      <c r="V7" s="799"/>
      <c r="W7" s="802">
        <f>Booklet!W13</f>
        <v>0</v>
      </c>
      <c r="X7" s="710"/>
      <c r="Y7" s="710"/>
      <c r="Z7" s="732"/>
      <c r="AA7" s="855" t="s">
        <v>27</v>
      </c>
      <c r="AB7" s="775"/>
      <c r="AC7" s="775"/>
      <c r="AD7" s="775"/>
      <c r="AE7" s="775"/>
      <c r="AF7" s="775"/>
      <c r="AG7" s="775"/>
      <c r="AH7" s="775"/>
      <c r="AI7" s="775"/>
      <c r="AJ7" s="775" t="s">
        <v>28</v>
      </c>
      <c r="AK7" s="775"/>
      <c r="AL7" s="775"/>
      <c r="AM7" s="775"/>
      <c r="AN7" s="775"/>
      <c r="AO7" s="775"/>
      <c r="AP7" s="775"/>
      <c r="AQ7" s="775"/>
      <c r="AR7" s="856"/>
      <c r="AS7" s="812"/>
      <c r="AT7" s="813"/>
      <c r="AU7" s="813"/>
      <c r="AV7" s="813"/>
      <c r="AW7" s="813"/>
      <c r="AX7" s="813"/>
      <c r="AY7" s="813"/>
      <c r="AZ7" s="813"/>
      <c r="BA7" s="813"/>
      <c r="BB7" s="813"/>
      <c r="BC7" s="813"/>
      <c r="BD7" s="813"/>
      <c r="BE7" s="813"/>
      <c r="BF7" s="813"/>
      <c r="BG7" s="813"/>
      <c r="BH7" s="792"/>
      <c r="BI7" s="793"/>
      <c r="BJ7" s="793"/>
      <c r="BK7" s="793"/>
      <c r="BL7" s="794"/>
      <c r="BM7" s="683" t="s">
        <v>372</v>
      </c>
      <c r="BN7" s="684"/>
      <c r="BO7" s="684"/>
      <c r="BP7" s="684"/>
      <c r="BQ7" s="684"/>
      <c r="BR7" s="684"/>
      <c r="BS7" s="684"/>
      <c r="BT7" s="684"/>
      <c r="BU7" s="685"/>
      <c r="BV7" s="688">
        <f>Booklet!BD13</f>
        <v>0</v>
      </c>
      <c r="BW7" s="686"/>
      <c r="BX7" s="686"/>
      <c r="BY7" s="686"/>
      <c r="BZ7" s="78" t="s">
        <v>440</v>
      </c>
      <c r="CA7" s="686">
        <f>Booklet!BJ13</f>
        <v>0</v>
      </c>
      <c r="CB7" s="686"/>
      <c r="CC7" s="686"/>
      <c r="CD7" s="687"/>
      <c r="CE7" s="688">
        <f>Booklet!BN13</f>
        <v>0</v>
      </c>
      <c r="CF7" s="686"/>
      <c r="CG7" s="686"/>
      <c r="CH7" s="686"/>
      <c r="CI7" s="686"/>
      <c r="CJ7" s="686"/>
      <c r="CK7" s="686"/>
      <c r="CL7" s="687"/>
      <c r="CM7" s="688">
        <f>Booklet!BV13</f>
        <v>0</v>
      </c>
      <c r="CN7" s="686"/>
      <c r="CO7" s="686"/>
      <c r="CP7" s="686"/>
      <c r="CQ7" s="686"/>
      <c r="CR7" s="686"/>
      <c r="CS7" s="686"/>
      <c r="CT7" s="687"/>
      <c r="CU7" s="688">
        <f>Booklet!CD13</f>
        <v>0</v>
      </c>
      <c r="CV7" s="686"/>
      <c r="CW7" s="686"/>
      <c r="CX7" s="686"/>
      <c r="CY7" s="686"/>
      <c r="CZ7" s="689"/>
      <c r="DA7" s="690">
        <f>Booklet!CJ13</f>
        <v>0</v>
      </c>
      <c r="DB7" s="686"/>
      <c r="DC7" s="686"/>
      <c r="DD7" s="686"/>
      <c r="DE7" s="686"/>
      <c r="DF7" s="689"/>
      <c r="DG7" s="690">
        <f>Booklet!CP13</f>
        <v>0</v>
      </c>
      <c r="DH7" s="686"/>
      <c r="DI7" s="686"/>
      <c r="DJ7" s="686"/>
      <c r="DK7" s="686"/>
      <c r="DL7" s="689"/>
      <c r="DM7" s="690">
        <f>Booklet!CV13</f>
        <v>0</v>
      </c>
      <c r="DN7" s="686"/>
      <c r="DO7" s="686"/>
      <c r="DP7" s="686"/>
      <c r="DQ7" s="686"/>
      <c r="DR7" s="687"/>
    </row>
    <row r="8" spans="1:158" x14ac:dyDescent="0.2">
      <c r="A8" s="850"/>
      <c r="B8" s="851"/>
      <c r="C8" s="851"/>
      <c r="D8" s="851"/>
      <c r="E8" s="851"/>
      <c r="F8" s="851"/>
      <c r="G8" s="851"/>
      <c r="H8" s="851"/>
      <c r="I8" s="851"/>
      <c r="J8" s="851"/>
      <c r="K8" s="851"/>
      <c r="L8" s="800" t="s">
        <v>360</v>
      </c>
      <c r="M8" s="801"/>
      <c r="N8" s="801"/>
      <c r="O8" s="801"/>
      <c r="P8" s="801"/>
      <c r="Q8" s="801"/>
      <c r="R8" s="801"/>
      <c r="S8" s="801"/>
      <c r="T8" s="801"/>
      <c r="U8" s="801"/>
      <c r="V8" s="801"/>
      <c r="W8" s="806">
        <f>Booklet!W14</f>
        <v>0</v>
      </c>
      <c r="X8" s="664"/>
      <c r="Y8" s="664"/>
      <c r="Z8" s="735"/>
      <c r="AA8" s="852">
        <f>Booklet!AB14</f>
        <v>0</v>
      </c>
      <c r="AB8" s="853"/>
      <c r="AC8" s="853"/>
      <c r="AD8" s="853"/>
      <c r="AE8" s="853"/>
      <c r="AF8" s="853"/>
      <c r="AG8" s="853"/>
      <c r="AH8" s="853"/>
      <c r="AI8" s="751" t="s">
        <v>370</v>
      </c>
      <c r="AJ8" s="751"/>
      <c r="AK8" s="853">
        <f>Booklet!AK14</f>
        <v>0</v>
      </c>
      <c r="AL8" s="853"/>
      <c r="AM8" s="853"/>
      <c r="AN8" s="853"/>
      <c r="AO8" s="853"/>
      <c r="AP8" s="853"/>
      <c r="AQ8" s="853"/>
      <c r="AR8" s="854"/>
      <c r="AS8" s="814">
        <f>Booklet!AH15</f>
        <v>0</v>
      </c>
      <c r="AT8" s="815"/>
      <c r="AU8" s="815"/>
      <c r="AV8" s="815"/>
      <c r="AW8" s="815"/>
      <c r="AX8" s="815"/>
      <c r="AY8" s="815"/>
      <c r="AZ8" s="815"/>
      <c r="BA8" s="815"/>
      <c r="BB8" s="815"/>
      <c r="BC8" s="815"/>
      <c r="BD8" s="815"/>
      <c r="BE8" s="815"/>
      <c r="BF8" s="815"/>
      <c r="BG8" s="815"/>
      <c r="BH8" s="795"/>
      <c r="BI8" s="796"/>
      <c r="BJ8" s="796"/>
      <c r="BK8" s="796"/>
      <c r="BL8" s="797"/>
      <c r="BM8" s="683" t="s">
        <v>371</v>
      </c>
      <c r="BN8" s="684"/>
      <c r="BO8" s="684"/>
      <c r="BP8" s="684"/>
      <c r="BQ8" s="684"/>
      <c r="BR8" s="684"/>
      <c r="BS8" s="684"/>
      <c r="BT8" s="684"/>
      <c r="BU8" s="685"/>
      <c r="BV8" s="688">
        <f>Booklet!BD14</f>
        <v>0</v>
      </c>
      <c r="BW8" s="686"/>
      <c r="BX8" s="686"/>
      <c r="BY8" s="686"/>
      <c r="BZ8" s="79" t="s">
        <v>440</v>
      </c>
      <c r="CA8" s="686">
        <f>Booklet!BJ14</f>
        <v>0</v>
      </c>
      <c r="CB8" s="686"/>
      <c r="CC8" s="686"/>
      <c r="CD8" s="687"/>
      <c r="CE8" s="688">
        <f>Booklet!BN14</f>
        <v>0</v>
      </c>
      <c r="CF8" s="686"/>
      <c r="CG8" s="686"/>
      <c r="CH8" s="686"/>
      <c r="CI8" s="686"/>
      <c r="CJ8" s="686"/>
      <c r="CK8" s="686"/>
      <c r="CL8" s="687"/>
      <c r="CM8" s="688">
        <f>Booklet!BV14</f>
        <v>0</v>
      </c>
      <c r="CN8" s="686"/>
      <c r="CO8" s="686"/>
      <c r="CP8" s="686"/>
      <c r="CQ8" s="686"/>
      <c r="CR8" s="686"/>
      <c r="CS8" s="686"/>
      <c r="CT8" s="687"/>
      <c r="CU8" s="688">
        <f>Booklet!CD14</f>
        <v>0</v>
      </c>
      <c r="CV8" s="686"/>
      <c r="CW8" s="686"/>
      <c r="CX8" s="686"/>
      <c r="CY8" s="686"/>
      <c r="CZ8" s="689"/>
      <c r="DA8" s="690">
        <f>Booklet!CJ14</f>
        <v>0</v>
      </c>
      <c r="DB8" s="686"/>
      <c r="DC8" s="686"/>
      <c r="DD8" s="686"/>
      <c r="DE8" s="686"/>
      <c r="DF8" s="689"/>
      <c r="DG8" s="690">
        <f>Booklet!CP14</f>
        <v>0</v>
      </c>
      <c r="DH8" s="686"/>
      <c r="DI8" s="686"/>
      <c r="DJ8" s="686"/>
      <c r="DK8" s="686"/>
      <c r="DL8" s="689"/>
      <c r="DM8" s="690">
        <f>Booklet!CV14</f>
        <v>0</v>
      </c>
      <c r="DN8" s="686"/>
      <c r="DO8" s="686"/>
      <c r="DP8" s="686"/>
      <c r="DQ8" s="686"/>
      <c r="DR8" s="687"/>
    </row>
    <row r="9" spans="1:158" x14ac:dyDescent="0.2">
      <c r="A9" s="753" t="s">
        <v>29</v>
      </c>
      <c r="B9" s="754"/>
      <c r="C9" s="754"/>
      <c r="D9" s="754"/>
      <c r="E9" s="754"/>
      <c r="F9" s="754"/>
      <c r="G9" s="754"/>
      <c r="H9" s="754"/>
      <c r="I9" s="754"/>
      <c r="J9" s="754"/>
      <c r="K9" s="754"/>
      <c r="L9" s="828"/>
      <c r="M9" s="828"/>
      <c r="N9" s="828"/>
      <c r="O9" s="828"/>
      <c r="P9" s="828"/>
      <c r="Q9" s="828"/>
      <c r="R9" s="828"/>
      <c r="S9" s="828"/>
      <c r="T9" s="828"/>
      <c r="U9" s="828"/>
      <c r="V9" s="828"/>
      <c r="W9" s="829"/>
      <c r="X9" s="738" t="s">
        <v>539</v>
      </c>
      <c r="Y9" s="739"/>
      <c r="Z9" s="739"/>
      <c r="AA9" s="740"/>
      <c r="AB9" s="816" t="s">
        <v>454</v>
      </c>
      <c r="AC9" s="817"/>
      <c r="AD9" s="817"/>
      <c r="AE9" s="817"/>
      <c r="AF9" s="817"/>
      <c r="AG9" s="817"/>
      <c r="AH9" s="817"/>
      <c r="AI9" s="817"/>
      <c r="AJ9" s="817"/>
      <c r="AK9" s="817"/>
      <c r="AL9" s="817"/>
      <c r="AM9" s="817"/>
      <c r="AN9" s="818"/>
      <c r="AO9" s="822">
        <f>Booklet!K20</f>
        <v>0</v>
      </c>
      <c r="AP9" s="823"/>
      <c r="AQ9" s="823"/>
      <c r="AR9" s="823"/>
      <c r="AS9" s="824"/>
      <c r="AT9" s="830" t="s">
        <v>34</v>
      </c>
      <c r="AU9" s="831"/>
      <c r="AV9" s="831"/>
      <c r="AW9" s="831"/>
      <c r="AX9" s="831"/>
      <c r="AY9" s="831"/>
      <c r="AZ9" s="831"/>
      <c r="BA9" s="831"/>
      <c r="BB9" s="831"/>
      <c r="BC9" s="831"/>
      <c r="BD9" s="831"/>
      <c r="BE9" s="831"/>
      <c r="BF9" s="831"/>
      <c r="BG9" s="831"/>
      <c r="BH9" s="831"/>
      <c r="BI9" s="831"/>
      <c r="BJ9" s="832"/>
      <c r="BK9" s="832"/>
      <c r="BL9" s="832"/>
      <c r="BM9" s="832"/>
      <c r="BN9" s="832"/>
      <c r="BO9" s="832"/>
      <c r="BP9" s="832"/>
      <c r="BQ9" s="833"/>
      <c r="BR9" s="753" t="s">
        <v>376</v>
      </c>
      <c r="BS9" s="754"/>
      <c r="BT9" s="754"/>
      <c r="BU9" s="754"/>
      <c r="BV9" s="754"/>
      <c r="BW9" s="754"/>
      <c r="BX9" s="754"/>
      <c r="BY9" s="754"/>
      <c r="BZ9" s="754"/>
      <c r="CA9" s="754"/>
      <c r="CB9" s="754"/>
      <c r="CC9" s="754"/>
      <c r="CD9" s="754"/>
      <c r="CE9" s="754"/>
      <c r="CF9" s="754"/>
      <c r="CG9" s="754"/>
      <c r="CH9" s="754"/>
      <c r="CI9" s="754"/>
      <c r="CJ9" s="754"/>
      <c r="CK9" s="754"/>
      <c r="CL9" s="754"/>
      <c r="CM9" s="754"/>
      <c r="CN9" s="754"/>
      <c r="CO9" s="754"/>
      <c r="CP9" s="754"/>
      <c r="CQ9" s="754"/>
      <c r="CR9" s="754"/>
      <c r="CS9" s="755"/>
      <c r="CT9" s="845" t="s">
        <v>381</v>
      </c>
      <c r="CU9" s="846"/>
      <c r="CV9" s="846"/>
      <c r="CW9" s="846"/>
      <c r="CX9" s="846"/>
      <c r="CY9" s="846"/>
      <c r="CZ9" s="846"/>
      <c r="DA9" s="846"/>
      <c r="DB9" s="846"/>
      <c r="DC9" s="846"/>
      <c r="DD9" s="846"/>
      <c r="DE9" s="846"/>
      <c r="DF9" s="846"/>
      <c r="DG9" s="846"/>
      <c r="DH9" s="846"/>
      <c r="DI9" s="846"/>
      <c r="DJ9" s="846"/>
      <c r="DK9" s="846"/>
      <c r="DL9" s="846"/>
      <c r="DM9" s="846"/>
      <c r="DN9" s="846"/>
      <c r="DO9" s="846"/>
      <c r="DP9" s="846"/>
      <c r="DQ9" s="846"/>
      <c r="DR9" s="847"/>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row>
    <row r="10" spans="1:158" x14ac:dyDescent="0.2">
      <c r="A10" s="750" t="str">
        <f>Booklet!A16</f>
        <v>Book Publication Sheet Fed</v>
      </c>
      <c r="B10" s="751"/>
      <c r="C10" s="751"/>
      <c r="D10" s="751"/>
      <c r="E10" s="751"/>
      <c r="F10" s="751"/>
      <c r="G10" s="751"/>
      <c r="H10" s="751"/>
      <c r="I10" s="751"/>
      <c r="J10" s="751"/>
      <c r="K10" s="751"/>
      <c r="L10" s="751"/>
      <c r="M10" s="751"/>
      <c r="N10" s="751"/>
      <c r="O10" s="751"/>
      <c r="P10" s="751"/>
      <c r="Q10" s="751"/>
      <c r="R10" s="751"/>
      <c r="S10" s="751"/>
      <c r="T10" s="751"/>
      <c r="U10" s="751"/>
      <c r="V10" s="751"/>
      <c r="W10" s="752"/>
      <c r="X10" s="741"/>
      <c r="Y10" s="742"/>
      <c r="Z10" s="742"/>
      <c r="AA10" s="743"/>
      <c r="AB10" s="819"/>
      <c r="AC10" s="820"/>
      <c r="AD10" s="820"/>
      <c r="AE10" s="820"/>
      <c r="AF10" s="820"/>
      <c r="AG10" s="820"/>
      <c r="AH10" s="820"/>
      <c r="AI10" s="820"/>
      <c r="AJ10" s="820"/>
      <c r="AK10" s="820"/>
      <c r="AL10" s="820"/>
      <c r="AM10" s="820"/>
      <c r="AN10" s="821"/>
      <c r="AO10" s="825"/>
      <c r="AP10" s="826"/>
      <c r="AQ10" s="826"/>
      <c r="AR10" s="826"/>
      <c r="AS10" s="827"/>
      <c r="AT10" s="753" t="s">
        <v>400</v>
      </c>
      <c r="AU10" s="754"/>
      <c r="AV10" s="754"/>
      <c r="AW10" s="754"/>
      <c r="AX10" s="754"/>
      <c r="AY10" s="754"/>
      <c r="AZ10" s="754"/>
      <c r="BA10" s="754"/>
      <c r="BB10" s="754"/>
      <c r="BC10" s="754"/>
      <c r="BD10" s="754"/>
      <c r="BE10" s="755"/>
      <c r="BF10" s="834" t="s">
        <v>35</v>
      </c>
      <c r="BG10" s="782"/>
      <c r="BH10" s="782"/>
      <c r="BI10" s="782"/>
      <c r="BJ10" s="782"/>
      <c r="BK10" s="782"/>
      <c r="BL10" s="782"/>
      <c r="BM10" s="782"/>
      <c r="BN10" s="782"/>
      <c r="BO10" s="782"/>
      <c r="BP10" s="782"/>
      <c r="BQ10" s="835"/>
      <c r="BR10" s="786">
        <f>Booklet!BR16</f>
        <v>0</v>
      </c>
      <c r="BS10" s="710"/>
      <c r="BT10" s="710"/>
      <c r="BU10" s="711" t="s">
        <v>377</v>
      </c>
      <c r="BV10" s="712"/>
      <c r="BW10" s="712"/>
      <c r="BX10" s="712"/>
      <c r="BY10" s="712"/>
      <c r="BZ10" s="712"/>
      <c r="CA10" s="712"/>
      <c r="CB10" s="712"/>
      <c r="CC10" s="712"/>
      <c r="CD10" s="712"/>
      <c r="CE10" s="710">
        <f>Booklet!CE16</f>
        <v>0</v>
      </c>
      <c r="CF10" s="710"/>
      <c r="CG10" s="710"/>
      <c r="CH10" s="711" t="s">
        <v>379</v>
      </c>
      <c r="CI10" s="712"/>
      <c r="CJ10" s="712"/>
      <c r="CK10" s="712"/>
      <c r="CL10" s="712"/>
      <c r="CM10" s="712"/>
      <c r="CN10" s="712"/>
      <c r="CO10" s="712"/>
      <c r="CP10" s="712"/>
      <c r="CQ10" s="712"/>
      <c r="CR10" s="712"/>
      <c r="CS10" s="713"/>
      <c r="CT10" s="706" t="s">
        <v>524</v>
      </c>
      <c r="CU10" s="707"/>
      <c r="CV10" s="707"/>
      <c r="CW10" s="707"/>
      <c r="CX10" s="707"/>
      <c r="CY10" s="707"/>
      <c r="CZ10" s="707"/>
      <c r="DA10" s="707"/>
      <c r="DB10" s="707"/>
      <c r="DC10" s="707"/>
      <c r="DD10" s="707"/>
      <c r="DE10" s="707"/>
      <c r="DF10" s="707"/>
      <c r="DG10" s="707"/>
      <c r="DH10" s="707"/>
      <c r="DI10" s="707"/>
      <c r="DJ10" s="707"/>
      <c r="DK10" s="707"/>
      <c r="DL10" s="707"/>
      <c r="DM10" s="707"/>
      <c r="DN10" s="707"/>
      <c r="DO10" s="707"/>
      <c r="DP10" s="708">
        <f>Booklet!DP16</f>
        <v>0</v>
      </c>
      <c r="DQ10" s="708"/>
      <c r="DR10" s="709"/>
      <c r="DZ10" s="71"/>
      <c r="EA10" s="71"/>
      <c r="EB10" s="71"/>
      <c r="EC10" s="71"/>
      <c r="ED10" s="72"/>
      <c r="EE10" s="72"/>
      <c r="EF10" s="72"/>
      <c r="EG10" s="72"/>
      <c r="EH10" s="72"/>
      <c r="EI10" s="72"/>
      <c r="EJ10" s="72"/>
      <c r="EK10" s="72"/>
      <c r="EL10" s="71"/>
      <c r="EM10" s="73"/>
      <c r="EN10" s="73"/>
      <c r="EO10" s="73"/>
      <c r="EP10" s="73"/>
      <c r="EQ10" s="73"/>
      <c r="ER10" s="73"/>
      <c r="ES10" s="73"/>
      <c r="ET10" s="73"/>
      <c r="EU10" s="73"/>
      <c r="EV10" s="73"/>
      <c r="EW10" s="73"/>
      <c r="EX10" s="71"/>
      <c r="EY10" s="71"/>
      <c r="EZ10" s="71"/>
      <c r="FA10" s="71"/>
      <c r="FB10" s="71"/>
    </row>
    <row r="11" spans="1:158" x14ac:dyDescent="0.2">
      <c r="A11" s="759" t="s">
        <v>433</v>
      </c>
      <c r="B11" s="760"/>
      <c r="C11" s="760"/>
      <c r="D11" s="760"/>
      <c r="E11" s="760"/>
      <c r="F11" s="760"/>
      <c r="G11" s="760"/>
      <c r="H11" s="760"/>
      <c r="I11" s="760"/>
      <c r="J11" s="760"/>
      <c r="K11" s="760"/>
      <c r="L11" s="760"/>
      <c r="M11" s="761"/>
      <c r="N11" s="727" t="str">
        <f>Booklet!N17</f>
        <v>Magazine</v>
      </c>
      <c r="O11" s="728"/>
      <c r="P11" s="728"/>
      <c r="Q11" s="728"/>
      <c r="R11" s="728"/>
      <c r="S11" s="728"/>
      <c r="T11" s="728"/>
      <c r="U11" s="728"/>
      <c r="V11" s="728"/>
      <c r="W11" s="729"/>
      <c r="X11" s="741"/>
      <c r="Y11" s="742"/>
      <c r="Z11" s="742"/>
      <c r="AA11" s="743"/>
      <c r="AB11" s="816" t="s">
        <v>453</v>
      </c>
      <c r="AC11" s="817"/>
      <c r="AD11" s="817"/>
      <c r="AE11" s="817"/>
      <c r="AF11" s="817"/>
      <c r="AG11" s="817"/>
      <c r="AH11" s="817"/>
      <c r="AI11" s="817"/>
      <c r="AJ11" s="817"/>
      <c r="AK11" s="817"/>
      <c r="AL11" s="817"/>
      <c r="AM11" s="817"/>
      <c r="AN11" s="818"/>
      <c r="AO11" s="822">
        <f>Booklet!K22</f>
        <v>0</v>
      </c>
      <c r="AP11" s="823"/>
      <c r="AQ11" s="823"/>
      <c r="AR11" s="823"/>
      <c r="AS11" s="824"/>
      <c r="AT11" s="675">
        <f>Booklet!AT17</f>
        <v>0</v>
      </c>
      <c r="AU11" s="676"/>
      <c r="AV11" s="676"/>
      <c r="AW11" s="676"/>
      <c r="AX11" s="676"/>
      <c r="AY11" s="676"/>
      <c r="AZ11" s="676"/>
      <c r="BA11" s="676"/>
      <c r="BB11" s="676"/>
      <c r="BC11" s="676"/>
      <c r="BD11" s="676"/>
      <c r="BE11" s="677"/>
      <c r="BF11" s="675">
        <f>Booklet!BF17</f>
        <v>0</v>
      </c>
      <c r="BG11" s="676"/>
      <c r="BH11" s="676"/>
      <c r="BI11" s="676"/>
      <c r="BJ11" s="676"/>
      <c r="BK11" s="676"/>
      <c r="BL11" s="676"/>
      <c r="BM11" s="676"/>
      <c r="BN11" s="676"/>
      <c r="BO11" s="676"/>
      <c r="BP11" s="676"/>
      <c r="BQ11" s="677"/>
      <c r="BR11" s="786">
        <f>Booklet!BR17</f>
        <v>0</v>
      </c>
      <c r="BS11" s="710"/>
      <c r="BT11" s="710"/>
      <c r="BU11" s="711" t="s">
        <v>378</v>
      </c>
      <c r="BV11" s="712"/>
      <c r="BW11" s="712"/>
      <c r="BX11" s="712"/>
      <c r="BY11" s="712"/>
      <c r="BZ11" s="712"/>
      <c r="CA11" s="712"/>
      <c r="CB11" s="712"/>
      <c r="CC11" s="712"/>
      <c r="CD11" s="712"/>
      <c r="CE11" s="710">
        <f>Booklet!CE17</f>
        <v>0</v>
      </c>
      <c r="CF11" s="710"/>
      <c r="CG11" s="710"/>
      <c r="CH11" s="711" t="s">
        <v>380</v>
      </c>
      <c r="CI11" s="712"/>
      <c r="CJ11" s="712"/>
      <c r="CK11" s="712"/>
      <c r="CL11" s="712"/>
      <c r="CM11" s="712"/>
      <c r="CN11" s="712"/>
      <c r="CO11" s="712"/>
      <c r="CP11" s="712"/>
      <c r="CQ11" s="712"/>
      <c r="CR11" s="712"/>
      <c r="CS11" s="713"/>
      <c r="CT11" s="730" t="s">
        <v>525</v>
      </c>
      <c r="CU11" s="731"/>
      <c r="CV11" s="731"/>
      <c r="CW11" s="731"/>
      <c r="CX11" s="731"/>
      <c r="CY11" s="731"/>
      <c r="CZ11" s="731"/>
      <c r="DA11" s="731"/>
      <c r="DB11" s="731"/>
      <c r="DC11" s="731"/>
      <c r="DD11" s="731"/>
      <c r="DE11" s="731"/>
      <c r="DF11" s="731"/>
      <c r="DG11" s="731"/>
      <c r="DH11" s="731"/>
      <c r="DI11" s="731"/>
      <c r="DJ11" s="731"/>
      <c r="DK11" s="731"/>
      <c r="DL11" s="731"/>
      <c r="DM11" s="731"/>
      <c r="DN11" s="731"/>
      <c r="DO11" s="731"/>
      <c r="DP11" s="710">
        <f>Booklet!DP17</f>
        <v>0</v>
      </c>
      <c r="DQ11" s="710"/>
      <c r="DR11" s="732"/>
      <c r="DZ11" s="71"/>
      <c r="EA11" s="71"/>
      <c r="EB11" s="71"/>
      <c r="EC11" s="72"/>
      <c r="ED11" s="72"/>
      <c r="EE11" s="72"/>
      <c r="EF11" s="72"/>
      <c r="EG11" s="72"/>
      <c r="EH11" s="72"/>
      <c r="EI11" s="72"/>
      <c r="EJ11" s="72"/>
      <c r="EK11" s="72"/>
      <c r="EL11" s="73"/>
      <c r="EM11" s="73"/>
      <c r="EN11" s="73"/>
      <c r="EO11" s="73"/>
      <c r="EP11" s="73"/>
      <c r="EQ11" s="73"/>
      <c r="ER11" s="73"/>
      <c r="ES11" s="73"/>
      <c r="ET11" s="73"/>
      <c r="EU11" s="73"/>
      <c r="EV11" s="73"/>
      <c r="EW11" s="73"/>
      <c r="EX11" s="71"/>
      <c r="EY11" s="71"/>
      <c r="EZ11" s="71"/>
      <c r="FA11" s="71"/>
      <c r="FB11" s="71"/>
    </row>
    <row r="12" spans="1:158" x14ac:dyDescent="0.2">
      <c r="A12" s="683" t="s">
        <v>40</v>
      </c>
      <c r="B12" s="684"/>
      <c r="C12" s="684"/>
      <c r="D12" s="684"/>
      <c r="E12" s="684"/>
      <c r="F12" s="684"/>
      <c r="G12" s="684"/>
      <c r="H12" s="684"/>
      <c r="I12" s="684"/>
      <c r="J12" s="684"/>
      <c r="K12" s="684"/>
      <c r="L12" s="684"/>
      <c r="M12" s="736"/>
      <c r="N12" s="727" t="str">
        <f>Booklet!N18</f>
        <v>New</v>
      </c>
      <c r="O12" s="728"/>
      <c r="P12" s="728"/>
      <c r="Q12" s="728"/>
      <c r="R12" s="728"/>
      <c r="S12" s="728"/>
      <c r="T12" s="728"/>
      <c r="U12" s="728"/>
      <c r="V12" s="728"/>
      <c r="W12" s="729"/>
      <c r="X12" s="744"/>
      <c r="Y12" s="745"/>
      <c r="Z12" s="745"/>
      <c r="AA12" s="746"/>
      <c r="AB12" s="819"/>
      <c r="AC12" s="820"/>
      <c r="AD12" s="820"/>
      <c r="AE12" s="820"/>
      <c r="AF12" s="820"/>
      <c r="AG12" s="820"/>
      <c r="AH12" s="820"/>
      <c r="AI12" s="820"/>
      <c r="AJ12" s="820"/>
      <c r="AK12" s="820"/>
      <c r="AL12" s="820"/>
      <c r="AM12" s="820"/>
      <c r="AN12" s="821"/>
      <c r="AO12" s="825"/>
      <c r="AP12" s="826"/>
      <c r="AQ12" s="826"/>
      <c r="AR12" s="826"/>
      <c r="AS12" s="827"/>
      <c r="AT12" s="678"/>
      <c r="AU12" s="679"/>
      <c r="AV12" s="679"/>
      <c r="AW12" s="679"/>
      <c r="AX12" s="679"/>
      <c r="AY12" s="679"/>
      <c r="AZ12" s="679"/>
      <c r="BA12" s="679"/>
      <c r="BB12" s="679"/>
      <c r="BC12" s="679"/>
      <c r="BD12" s="679"/>
      <c r="BE12" s="680"/>
      <c r="BF12" s="678"/>
      <c r="BG12" s="679"/>
      <c r="BH12" s="679"/>
      <c r="BI12" s="679"/>
      <c r="BJ12" s="679"/>
      <c r="BK12" s="679"/>
      <c r="BL12" s="679"/>
      <c r="BM12" s="679"/>
      <c r="BN12" s="679"/>
      <c r="BO12" s="679"/>
      <c r="BP12" s="679"/>
      <c r="BQ12" s="680"/>
      <c r="BR12" s="663">
        <f>Booklet!BR18</f>
        <v>0</v>
      </c>
      <c r="BS12" s="664"/>
      <c r="BT12" s="664"/>
      <c r="BU12" s="756" t="s">
        <v>364</v>
      </c>
      <c r="BV12" s="757"/>
      <c r="BW12" s="757"/>
      <c r="BX12" s="757"/>
      <c r="BY12" s="757"/>
      <c r="BZ12" s="757"/>
      <c r="CA12" s="757"/>
      <c r="CB12" s="757"/>
      <c r="CC12" s="757"/>
      <c r="CD12" s="757"/>
      <c r="CE12" s="757"/>
      <c r="CF12" s="757"/>
      <c r="CG12" s="757"/>
      <c r="CH12" s="757"/>
      <c r="CI12" s="757"/>
      <c r="CJ12" s="757"/>
      <c r="CK12" s="757"/>
      <c r="CL12" s="757"/>
      <c r="CM12" s="757"/>
      <c r="CN12" s="757"/>
      <c r="CO12" s="757"/>
      <c r="CP12" s="757"/>
      <c r="CQ12" s="757"/>
      <c r="CR12" s="757"/>
      <c r="CS12" s="758"/>
      <c r="CT12" s="733" t="s">
        <v>526</v>
      </c>
      <c r="CU12" s="734"/>
      <c r="CV12" s="734"/>
      <c r="CW12" s="734"/>
      <c r="CX12" s="734"/>
      <c r="CY12" s="734"/>
      <c r="CZ12" s="734"/>
      <c r="DA12" s="734"/>
      <c r="DB12" s="734"/>
      <c r="DC12" s="734"/>
      <c r="DD12" s="734"/>
      <c r="DE12" s="734"/>
      <c r="DF12" s="734"/>
      <c r="DG12" s="734"/>
      <c r="DH12" s="734"/>
      <c r="DI12" s="734"/>
      <c r="DJ12" s="734"/>
      <c r="DK12" s="734"/>
      <c r="DL12" s="734"/>
      <c r="DM12" s="734"/>
      <c r="DN12" s="734"/>
      <c r="DO12" s="734"/>
      <c r="DP12" s="664">
        <f>Booklet!DP18</f>
        <v>0</v>
      </c>
      <c r="DQ12" s="664"/>
      <c r="DR12" s="735"/>
      <c r="DZ12" s="71"/>
      <c r="EA12" s="71"/>
      <c r="EB12" s="71"/>
      <c r="EC12" s="72"/>
      <c r="ED12" s="72"/>
      <c r="EE12" s="72"/>
      <c r="EF12" s="72"/>
      <c r="EG12" s="72"/>
      <c r="EH12" s="72"/>
      <c r="EI12" s="72"/>
      <c r="EJ12" s="72"/>
      <c r="EK12" s="72"/>
      <c r="EL12" s="73"/>
      <c r="EM12" s="73"/>
      <c r="EN12" s="73"/>
      <c r="EO12" s="73"/>
      <c r="EP12" s="73"/>
      <c r="EQ12" s="73"/>
      <c r="ER12" s="73"/>
      <c r="ES12" s="73"/>
      <c r="ET12" s="73"/>
      <c r="EU12" s="73"/>
      <c r="EV12" s="73"/>
      <c r="EW12" s="73"/>
      <c r="EX12" s="71"/>
      <c r="EY12" s="71"/>
      <c r="EZ12" s="71"/>
      <c r="FA12" s="71"/>
      <c r="FB12" s="71"/>
    </row>
    <row r="13" spans="1:158" x14ac:dyDescent="0.2">
      <c r="A13" s="714"/>
      <c r="B13" s="714"/>
      <c r="C13" s="714"/>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F13" s="714"/>
      <c r="BG13" s="714"/>
      <c r="BH13" s="714"/>
      <c r="BI13" s="714"/>
      <c r="BJ13" s="714"/>
      <c r="BK13" s="714"/>
      <c r="BL13" s="714"/>
      <c r="BM13" s="714"/>
      <c r="BN13" s="714"/>
      <c r="BO13" s="714"/>
      <c r="BP13" s="714"/>
      <c r="BQ13" s="714"/>
      <c r="BR13" s="714"/>
      <c r="BS13" s="714"/>
      <c r="BT13" s="714"/>
      <c r="BU13" s="714"/>
      <c r="BV13" s="714"/>
      <c r="BW13" s="714"/>
      <c r="BX13" s="714"/>
      <c r="BY13" s="714"/>
      <c r="BZ13" s="714"/>
      <c r="CA13" s="714"/>
      <c r="CB13" s="714"/>
      <c r="CC13" s="714"/>
      <c r="CD13" s="714"/>
      <c r="CE13" s="714"/>
      <c r="CF13" s="714"/>
      <c r="CG13" s="714"/>
      <c r="CH13" s="714"/>
      <c r="CI13" s="714"/>
      <c r="CJ13" s="714"/>
      <c r="CK13" s="714"/>
      <c r="CL13" s="714"/>
      <c r="CM13" s="714"/>
      <c r="CN13" s="714"/>
      <c r="CO13" s="714"/>
      <c r="CP13" s="714"/>
      <c r="CQ13" s="714"/>
      <c r="CR13" s="714"/>
      <c r="CS13" s="714"/>
      <c r="CT13" s="714"/>
      <c r="CU13" s="714"/>
      <c r="CV13" s="714"/>
      <c r="CW13" s="714"/>
      <c r="CX13" s="714"/>
      <c r="CY13" s="714"/>
      <c r="CZ13" s="714"/>
      <c r="DA13" s="714"/>
      <c r="DB13" s="714"/>
      <c r="DC13" s="714"/>
      <c r="DD13" s="714"/>
      <c r="DE13" s="714"/>
      <c r="DF13" s="714"/>
      <c r="DG13" s="714"/>
      <c r="DH13" s="714"/>
      <c r="DI13" s="714"/>
      <c r="DJ13" s="714"/>
      <c r="DK13" s="714"/>
      <c r="DL13" s="714"/>
      <c r="DM13" s="714"/>
      <c r="DN13" s="714"/>
      <c r="DO13" s="714"/>
      <c r="DP13" s="714"/>
      <c r="DQ13" s="714"/>
      <c r="DR13" s="714"/>
      <c r="DZ13" s="71"/>
      <c r="EA13" s="71"/>
      <c r="EB13" s="71"/>
      <c r="EC13" s="72"/>
      <c r="ED13" s="72"/>
      <c r="EE13" s="72"/>
      <c r="EF13" s="72"/>
      <c r="EG13" s="72"/>
      <c r="EH13" s="72"/>
      <c r="EI13" s="72"/>
      <c r="EJ13" s="72"/>
      <c r="EK13" s="72"/>
      <c r="EL13" s="73"/>
      <c r="EM13" s="73"/>
      <c r="EN13" s="73"/>
      <c r="EO13" s="73"/>
      <c r="EP13" s="73"/>
      <c r="EQ13" s="73"/>
      <c r="ER13" s="73"/>
      <c r="ES13" s="73"/>
      <c r="ET13" s="73"/>
      <c r="EU13" s="73"/>
      <c r="EV13" s="73"/>
      <c r="EW13" s="73"/>
      <c r="EX13" s="71"/>
      <c r="EY13" s="71"/>
      <c r="EZ13" s="71"/>
      <c r="FA13" s="71"/>
      <c r="FB13" s="71"/>
    </row>
    <row r="14" spans="1:158" x14ac:dyDescent="0.2">
      <c r="A14" s="719" t="s">
        <v>549</v>
      </c>
      <c r="B14" s="720"/>
      <c r="C14" s="720"/>
      <c r="D14" s="720"/>
      <c r="E14" s="720"/>
      <c r="F14" s="720"/>
      <c r="G14" s="720"/>
      <c r="H14" s="720"/>
      <c r="I14" s="720"/>
      <c r="J14" s="721"/>
      <c r="K14" s="722" t="s">
        <v>550</v>
      </c>
      <c r="L14" s="722"/>
      <c r="M14" s="722"/>
      <c r="N14" s="722"/>
      <c r="O14" s="722"/>
      <c r="P14" s="722"/>
      <c r="Q14" s="722"/>
      <c r="R14" s="722"/>
      <c r="S14" s="722"/>
      <c r="T14" s="722"/>
      <c r="U14" s="722"/>
      <c r="V14" s="722"/>
      <c r="W14" s="585" t="s">
        <v>567</v>
      </c>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6"/>
      <c r="BL14" s="586"/>
      <c r="BM14" s="586"/>
      <c r="BN14" s="586"/>
      <c r="BO14" s="586"/>
      <c r="BP14" s="586"/>
      <c r="BQ14" s="586"/>
      <c r="BR14" s="586"/>
      <c r="BS14" s="586"/>
      <c r="BT14" s="586"/>
      <c r="BU14" s="586"/>
      <c r="BV14" s="586"/>
      <c r="BW14" s="586"/>
      <c r="BX14" s="586"/>
      <c r="BY14" s="586"/>
      <c r="BZ14" s="586"/>
      <c r="CA14" s="586"/>
      <c r="CB14" s="586"/>
      <c r="CC14" s="586"/>
      <c r="CD14" s="586"/>
      <c r="CE14" s="586"/>
      <c r="CF14" s="586"/>
      <c r="CG14" s="586"/>
      <c r="CH14" s="586"/>
      <c r="CI14" s="586"/>
      <c r="CJ14" s="586"/>
      <c r="CK14" s="586"/>
      <c r="CL14" s="586"/>
      <c r="CM14" s="586"/>
      <c r="CN14" s="586"/>
      <c r="CO14" s="586"/>
      <c r="CP14" s="586"/>
      <c r="CQ14" s="586"/>
      <c r="CR14" s="586"/>
      <c r="CS14" s="586"/>
      <c r="CT14" s="586"/>
      <c r="CU14" s="586"/>
      <c r="CV14" s="586"/>
      <c r="CW14" s="586"/>
      <c r="CX14" s="586"/>
      <c r="CY14" s="586"/>
      <c r="CZ14" s="586"/>
      <c r="DA14" s="586"/>
      <c r="DB14" s="586"/>
      <c r="DC14" s="586"/>
      <c r="DD14" s="586"/>
      <c r="DE14" s="586"/>
      <c r="DF14" s="586"/>
      <c r="DG14" s="586"/>
      <c r="DH14" s="586"/>
      <c r="DI14" s="586"/>
      <c r="DJ14" s="586"/>
      <c r="DK14" s="586"/>
      <c r="DL14" s="586"/>
      <c r="DM14" s="586"/>
      <c r="DN14" s="586"/>
      <c r="DO14" s="586"/>
      <c r="DP14" s="586"/>
      <c r="DQ14" s="586"/>
      <c r="DR14" s="587"/>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row>
    <row r="15" spans="1:158" x14ac:dyDescent="0.2">
      <c r="A15" s="719"/>
      <c r="B15" s="720"/>
      <c r="C15" s="720"/>
      <c r="D15" s="720"/>
      <c r="E15" s="720"/>
      <c r="F15" s="720"/>
      <c r="G15" s="720"/>
      <c r="H15" s="720"/>
      <c r="I15" s="720"/>
      <c r="J15" s="721"/>
      <c r="K15" s="723" t="s">
        <v>50</v>
      </c>
      <c r="L15" s="723"/>
      <c r="M15" s="723"/>
      <c r="N15" s="723"/>
      <c r="O15" s="723"/>
      <c r="P15" s="723"/>
      <c r="Q15" s="723" t="s">
        <v>543</v>
      </c>
      <c r="R15" s="723"/>
      <c r="S15" s="723"/>
      <c r="T15" s="723"/>
      <c r="U15" s="723"/>
      <c r="V15" s="723"/>
      <c r="W15" s="585" t="s">
        <v>544</v>
      </c>
      <c r="X15" s="586"/>
      <c r="Y15" s="586"/>
      <c r="Z15" s="586"/>
      <c r="AA15" s="586"/>
      <c r="AB15" s="586"/>
      <c r="AC15" s="586"/>
      <c r="AD15" s="586"/>
      <c r="AE15" s="586"/>
      <c r="AF15" s="586"/>
      <c r="AG15" s="586"/>
      <c r="AH15" s="587"/>
      <c r="AI15" s="723" t="s">
        <v>545</v>
      </c>
      <c r="AJ15" s="723"/>
      <c r="AK15" s="723"/>
      <c r="AL15" s="723"/>
      <c r="AM15" s="723"/>
      <c r="AN15" s="723"/>
      <c r="AO15" s="723"/>
      <c r="AP15" s="723" t="s">
        <v>546</v>
      </c>
      <c r="AQ15" s="723"/>
      <c r="AR15" s="723"/>
      <c r="AS15" s="723"/>
      <c r="AT15" s="723"/>
      <c r="AU15" s="723"/>
      <c r="AV15" s="723"/>
      <c r="AW15" s="585" t="s">
        <v>329</v>
      </c>
      <c r="AX15" s="586"/>
      <c r="AY15" s="586"/>
      <c r="AZ15" s="587"/>
      <c r="BA15" s="585" t="s">
        <v>551</v>
      </c>
      <c r="BB15" s="586"/>
      <c r="BC15" s="586"/>
      <c r="BD15" s="586"/>
      <c r="BE15" s="586"/>
      <c r="BF15" s="586"/>
      <c r="BG15" s="586"/>
      <c r="BH15" s="586"/>
      <c r="BI15" s="586"/>
      <c r="BJ15" s="586"/>
      <c r="BK15" s="587"/>
      <c r="BL15" s="585" t="s">
        <v>552</v>
      </c>
      <c r="BM15" s="586"/>
      <c r="BN15" s="586"/>
      <c r="BO15" s="586"/>
      <c r="BP15" s="586"/>
      <c r="BQ15" s="586"/>
      <c r="BR15" s="586"/>
      <c r="BS15" s="586"/>
      <c r="BT15" s="586"/>
      <c r="BU15" s="586"/>
      <c r="BV15" s="586"/>
      <c r="BW15" s="586"/>
      <c r="BX15" s="586"/>
      <c r="BY15" s="586"/>
      <c r="BZ15" s="586"/>
      <c r="CA15" s="586"/>
      <c r="CB15" s="586"/>
      <c r="CC15" s="586"/>
      <c r="CD15" s="586"/>
      <c r="CE15" s="586"/>
      <c r="CF15" s="586"/>
      <c r="CG15" s="586"/>
      <c r="CH15" s="586"/>
      <c r="CI15" s="586"/>
      <c r="CJ15" s="586"/>
      <c r="CK15" s="586"/>
      <c r="CL15" s="586"/>
      <c r="CM15" s="586"/>
      <c r="CN15" s="586"/>
      <c r="CO15" s="586"/>
      <c r="CP15" s="586"/>
      <c r="CQ15" s="586"/>
      <c r="CR15" s="586"/>
      <c r="CS15" s="586"/>
      <c r="CT15" s="586"/>
      <c r="CU15" s="586"/>
      <c r="CV15" s="586"/>
      <c r="CW15" s="586"/>
      <c r="CX15" s="586"/>
      <c r="CY15" s="586"/>
      <c r="CZ15" s="586"/>
      <c r="DA15" s="586"/>
      <c r="DB15" s="587"/>
      <c r="DC15" s="724" t="s">
        <v>553</v>
      </c>
      <c r="DD15" s="725"/>
      <c r="DE15" s="725"/>
      <c r="DF15" s="725"/>
      <c r="DG15" s="725"/>
      <c r="DH15" s="725"/>
      <c r="DI15" s="725"/>
      <c r="DJ15" s="725"/>
      <c r="DK15" s="725"/>
      <c r="DL15" s="725"/>
      <c r="DM15" s="725"/>
      <c r="DN15" s="725"/>
      <c r="DO15" s="725"/>
      <c r="DP15" s="725"/>
      <c r="DQ15" s="725"/>
      <c r="DR15" s="726"/>
    </row>
    <row r="16" spans="1:158" x14ac:dyDescent="0.2">
      <c r="A16" s="602"/>
      <c r="B16" s="603"/>
      <c r="C16" s="603"/>
      <c r="D16" s="603"/>
      <c r="E16" s="603"/>
      <c r="F16" s="603"/>
      <c r="G16" s="603"/>
      <c r="H16" s="603"/>
      <c r="I16" s="603"/>
      <c r="J16" s="604"/>
      <c r="K16" s="630"/>
      <c r="L16" s="630"/>
      <c r="M16" s="630"/>
      <c r="N16" s="630"/>
      <c r="O16" s="630"/>
      <c r="P16" s="630"/>
      <c r="Q16" s="630"/>
      <c r="R16" s="630"/>
      <c r="S16" s="630"/>
      <c r="T16" s="630"/>
      <c r="U16" s="630"/>
      <c r="V16" s="630"/>
      <c r="W16" s="602"/>
      <c r="X16" s="603"/>
      <c r="Y16" s="603"/>
      <c r="Z16" s="603"/>
      <c r="AA16" s="603"/>
      <c r="AB16" s="603"/>
      <c r="AC16" s="603"/>
      <c r="AD16" s="603"/>
      <c r="AE16" s="603"/>
      <c r="AF16" s="603"/>
      <c r="AG16" s="603"/>
      <c r="AH16" s="604"/>
      <c r="AI16" s="631"/>
      <c r="AJ16" s="632"/>
      <c r="AK16" s="632"/>
      <c r="AL16" s="632"/>
      <c r="AM16" s="632"/>
      <c r="AN16" s="632"/>
      <c r="AO16" s="584" t="s">
        <v>370</v>
      </c>
      <c r="AP16" s="584"/>
      <c r="AQ16" s="632"/>
      <c r="AR16" s="632"/>
      <c r="AS16" s="632"/>
      <c r="AT16" s="632"/>
      <c r="AU16" s="632"/>
      <c r="AV16" s="633"/>
      <c r="AW16" s="602"/>
      <c r="AX16" s="603"/>
      <c r="AY16" s="603"/>
      <c r="AZ16" s="604"/>
      <c r="BA16" s="602"/>
      <c r="BB16" s="603"/>
      <c r="BC16" s="603"/>
      <c r="BD16" s="603"/>
      <c r="BE16" s="603"/>
      <c r="BF16" s="603"/>
      <c r="BG16" s="603"/>
      <c r="BH16" s="603"/>
      <c r="BI16" s="603"/>
      <c r="BJ16" s="603"/>
      <c r="BK16" s="604"/>
      <c r="BL16" s="602"/>
      <c r="BM16" s="603"/>
      <c r="BN16" s="603"/>
      <c r="BO16" s="603"/>
      <c r="BP16" s="603"/>
      <c r="BQ16" s="603"/>
      <c r="BR16" s="603"/>
      <c r="BS16" s="603"/>
      <c r="BT16" s="603"/>
      <c r="BU16" s="603"/>
      <c r="BV16" s="603"/>
      <c r="BW16" s="603"/>
      <c r="BX16" s="603"/>
      <c r="BY16" s="603"/>
      <c r="BZ16" s="603"/>
      <c r="CA16" s="603"/>
      <c r="CB16" s="603"/>
      <c r="CC16" s="603"/>
      <c r="CD16" s="603"/>
      <c r="CE16" s="603"/>
      <c r="CF16" s="603"/>
      <c r="CG16" s="603"/>
      <c r="CH16" s="603"/>
      <c r="CI16" s="603"/>
      <c r="CJ16" s="603"/>
      <c r="CK16" s="603"/>
      <c r="CL16" s="603"/>
      <c r="CM16" s="603"/>
      <c r="CN16" s="603"/>
      <c r="CO16" s="603"/>
      <c r="CP16" s="603"/>
      <c r="CQ16" s="603"/>
      <c r="CR16" s="603"/>
      <c r="CS16" s="603"/>
      <c r="CT16" s="603"/>
      <c r="CU16" s="603"/>
      <c r="CV16" s="603"/>
      <c r="CW16" s="603"/>
      <c r="CX16" s="603"/>
      <c r="CY16" s="603"/>
      <c r="CZ16" s="603"/>
      <c r="DA16" s="603"/>
      <c r="DB16" s="604"/>
      <c r="DC16" s="605" t="str">
        <f>IF(K16&gt;0,"AGENCY",IF(Q16&gt;0,"PRINTER"," "))</f>
        <v xml:space="preserve"> </v>
      </c>
      <c r="DD16" s="606"/>
      <c r="DE16" s="606"/>
      <c r="DF16" s="606"/>
      <c r="DG16" s="606"/>
      <c r="DH16" s="606"/>
      <c r="DI16" s="606"/>
      <c r="DJ16" s="606"/>
      <c r="DK16" s="606"/>
      <c r="DL16" s="606"/>
      <c r="DM16" s="606"/>
      <c r="DN16" s="606"/>
      <c r="DO16" s="606"/>
      <c r="DP16" s="606"/>
      <c r="DQ16" s="606"/>
      <c r="DR16" s="607"/>
    </row>
    <row r="17" spans="1:127" x14ac:dyDescent="0.2">
      <c r="A17" s="585" t="s">
        <v>530</v>
      </c>
      <c r="B17" s="586"/>
      <c r="C17" s="586"/>
      <c r="D17" s="586"/>
      <c r="E17" s="586"/>
      <c r="F17" s="586"/>
      <c r="G17" s="586"/>
      <c r="H17" s="586"/>
      <c r="I17" s="586"/>
      <c r="J17" s="587"/>
      <c r="K17" s="585" t="s">
        <v>457</v>
      </c>
      <c r="L17" s="586"/>
      <c r="M17" s="586"/>
      <c r="N17" s="586"/>
      <c r="O17" s="586"/>
      <c r="P17" s="586"/>
      <c r="Q17" s="586"/>
      <c r="R17" s="586"/>
      <c r="S17" s="586"/>
      <c r="T17" s="587"/>
      <c r="U17" s="585" t="s">
        <v>554</v>
      </c>
      <c r="V17" s="586"/>
      <c r="W17" s="586"/>
      <c r="X17" s="586"/>
      <c r="Y17" s="586"/>
      <c r="Z17" s="586"/>
      <c r="AA17" s="586"/>
      <c r="AB17" s="586"/>
      <c r="AC17" s="586"/>
      <c r="AD17" s="587"/>
      <c r="AE17" s="665" t="s">
        <v>555</v>
      </c>
      <c r="AF17" s="666"/>
      <c r="AG17" s="666"/>
      <c r="AH17" s="666"/>
      <c r="AI17" s="666"/>
      <c r="AJ17" s="666"/>
      <c r="AK17" s="666"/>
      <c r="AL17" s="666"/>
      <c r="AM17" s="666"/>
      <c r="AN17" s="667"/>
      <c r="AO17" s="665" t="s">
        <v>556</v>
      </c>
      <c r="AP17" s="666"/>
      <c r="AQ17" s="666"/>
      <c r="AR17" s="666"/>
      <c r="AS17" s="666"/>
      <c r="AT17" s="666"/>
      <c r="AU17" s="666"/>
      <c r="AV17" s="666"/>
      <c r="AW17" s="666"/>
      <c r="AX17" s="667"/>
      <c r="AY17" s="668" t="s">
        <v>557</v>
      </c>
      <c r="AZ17" s="669"/>
      <c r="BA17" s="669"/>
      <c r="BB17" s="669"/>
      <c r="BC17" s="669"/>
      <c r="BD17" s="669"/>
      <c r="BE17" s="669"/>
      <c r="BF17" s="669"/>
      <c r="BG17" s="669"/>
      <c r="BH17" s="670"/>
      <c r="BI17" s="668" t="s">
        <v>558</v>
      </c>
      <c r="BJ17" s="669"/>
      <c r="BK17" s="669"/>
      <c r="BL17" s="669"/>
      <c r="BM17" s="669"/>
      <c r="BN17" s="669"/>
      <c r="BO17" s="669"/>
      <c r="BP17" s="669"/>
      <c r="BQ17" s="669"/>
      <c r="BR17" s="670"/>
      <c r="BS17" s="585" t="s">
        <v>559</v>
      </c>
      <c r="BT17" s="586"/>
      <c r="BU17" s="586"/>
      <c r="BV17" s="586"/>
      <c r="BW17" s="586"/>
      <c r="BX17" s="586"/>
      <c r="BY17" s="586"/>
      <c r="BZ17" s="586"/>
      <c r="CA17" s="586"/>
      <c r="CB17" s="587"/>
      <c r="CC17" s="668" t="s">
        <v>560</v>
      </c>
      <c r="CD17" s="669"/>
      <c r="CE17" s="669"/>
      <c r="CF17" s="669"/>
      <c r="CG17" s="669"/>
      <c r="CH17" s="669"/>
      <c r="CI17" s="669"/>
      <c r="CJ17" s="669"/>
      <c r="CK17" s="669"/>
      <c r="CL17" s="670"/>
      <c r="CM17" s="671"/>
      <c r="CN17" s="672"/>
      <c r="CO17" s="672"/>
      <c r="CP17" s="672"/>
      <c r="CQ17" s="672"/>
      <c r="CR17" s="672"/>
      <c r="CS17" s="672"/>
      <c r="CT17" s="672"/>
      <c r="CU17" s="672"/>
      <c r="CV17" s="672"/>
      <c r="CW17" s="672"/>
      <c r="CX17" s="672"/>
      <c r="CY17" s="672"/>
      <c r="CZ17" s="672"/>
      <c r="DA17" s="672"/>
      <c r="DB17" s="672"/>
      <c r="DC17" s="672"/>
      <c r="DD17" s="672"/>
      <c r="DE17" s="672"/>
      <c r="DF17" s="672"/>
      <c r="DG17" s="672"/>
      <c r="DH17" s="672"/>
      <c r="DI17" s="672"/>
      <c r="DJ17" s="672"/>
      <c r="DK17" s="672"/>
      <c r="DL17" s="672"/>
      <c r="DM17" s="672"/>
      <c r="DN17" s="672"/>
      <c r="DO17" s="672"/>
      <c r="DP17" s="672"/>
      <c r="DQ17" s="672"/>
      <c r="DR17" s="672"/>
      <c r="DS17" s="66"/>
      <c r="DT17" s="66"/>
      <c r="DU17" s="66"/>
      <c r="DV17" s="66"/>
      <c r="DW17" s="66"/>
    </row>
    <row r="18" spans="1:127" x14ac:dyDescent="0.2">
      <c r="A18" s="608"/>
      <c r="B18" s="609"/>
      <c r="C18" s="609"/>
      <c r="D18" s="609"/>
      <c r="E18" s="609"/>
      <c r="F18" s="609"/>
      <c r="G18" s="609"/>
      <c r="H18" s="609"/>
      <c r="I18" s="609"/>
      <c r="J18" s="610"/>
      <c r="K18" s="608"/>
      <c r="L18" s="609"/>
      <c r="M18" s="609"/>
      <c r="N18" s="609"/>
      <c r="O18" s="609"/>
      <c r="P18" s="609"/>
      <c r="Q18" s="609"/>
      <c r="R18" s="609"/>
      <c r="S18" s="609"/>
      <c r="T18" s="610"/>
      <c r="U18" s="608"/>
      <c r="V18" s="609"/>
      <c r="W18" s="609"/>
      <c r="X18" s="609"/>
      <c r="Y18" s="609"/>
      <c r="Z18" s="609"/>
      <c r="AA18" s="609"/>
      <c r="AB18" s="609"/>
      <c r="AC18" s="609"/>
      <c r="AD18" s="610"/>
      <c r="AE18" s="608"/>
      <c r="AF18" s="609"/>
      <c r="AG18" s="609"/>
      <c r="AH18" s="609"/>
      <c r="AI18" s="609"/>
      <c r="AJ18" s="609"/>
      <c r="AK18" s="609"/>
      <c r="AL18" s="609"/>
      <c r="AM18" s="609"/>
      <c r="AN18" s="610"/>
      <c r="AO18" s="608"/>
      <c r="AP18" s="609"/>
      <c r="AQ18" s="609"/>
      <c r="AR18" s="609"/>
      <c r="AS18" s="609"/>
      <c r="AT18" s="609"/>
      <c r="AU18" s="609"/>
      <c r="AV18" s="609"/>
      <c r="AW18" s="609"/>
      <c r="AX18" s="610"/>
      <c r="AY18" s="608"/>
      <c r="AZ18" s="609"/>
      <c r="BA18" s="609"/>
      <c r="BB18" s="609"/>
      <c r="BC18" s="609"/>
      <c r="BD18" s="609"/>
      <c r="BE18" s="609"/>
      <c r="BF18" s="609"/>
      <c r="BG18" s="609"/>
      <c r="BH18" s="610"/>
      <c r="BI18" s="608"/>
      <c r="BJ18" s="609"/>
      <c r="BK18" s="609"/>
      <c r="BL18" s="609"/>
      <c r="BM18" s="609"/>
      <c r="BN18" s="609"/>
      <c r="BO18" s="609"/>
      <c r="BP18" s="609"/>
      <c r="BQ18" s="609"/>
      <c r="BR18" s="610"/>
      <c r="BS18" s="608"/>
      <c r="BT18" s="609"/>
      <c r="BU18" s="609"/>
      <c r="BV18" s="609"/>
      <c r="BW18" s="609"/>
      <c r="BX18" s="609"/>
      <c r="BY18" s="609"/>
      <c r="BZ18" s="609"/>
      <c r="CA18" s="609"/>
      <c r="CB18" s="610"/>
      <c r="CC18" s="608"/>
      <c r="CD18" s="609"/>
      <c r="CE18" s="609"/>
      <c r="CF18" s="609"/>
      <c r="CG18" s="660"/>
      <c r="CH18" s="660"/>
      <c r="CI18" s="660"/>
      <c r="CJ18" s="660"/>
      <c r="CK18" s="660"/>
      <c r="CL18" s="661"/>
      <c r="CM18" s="673"/>
      <c r="CN18" s="674"/>
      <c r="CO18" s="674"/>
      <c r="CP18" s="674"/>
      <c r="CQ18" s="674"/>
      <c r="CR18" s="674"/>
      <c r="CS18" s="674"/>
      <c r="CT18" s="674"/>
      <c r="CU18" s="674"/>
      <c r="CV18" s="674"/>
      <c r="CW18" s="674"/>
      <c r="CX18" s="674"/>
      <c r="CY18" s="674"/>
      <c r="CZ18" s="674"/>
      <c r="DA18" s="674"/>
      <c r="DB18" s="674"/>
      <c r="DC18" s="674"/>
      <c r="DD18" s="674"/>
      <c r="DE18" s="674"/>
      <c r="DF18" s="674"/>
      <c r="DG18" s="674"/>
      <c r="DH18" s="674"/>
      <c r="DI18" s="674"/>
      <c r="DJ18" s="674"/>
      <c r="DK18" s="674"/>
      <c r="DL18" s="674"/>
      <c r="DM18" s="674"/>
      <c r="DN18" s="674"/>
      <c r="DO18" s="674"/>
      <c r="DP18" s="674"/>
      <c r="DQ18" s="674"/>
      <c r="DR18" s="674"/>
      <c r="DS18" s="69"/>
      <c r="DT18" s="69"/>
      <c r="DU18" s="69"/>
      <c r="DV18" s="69"/>
      <c r="DW18" s="69"/>
    </row>
    <row r="19" spans="1:127" x14ac:dyDescent="0.2">
      <c r="A19" s="585" t="s">
        <v>563</v>
      </c>
      <c r="B19" s="586"/>
      <c r="C19" s="586"/>
      <c r="D19" s="586"/>
      <c r="E19" s="586"/>
      <c r="F19" s="586"/>
      <c r="G19" s="586"/>
      <c r="H19" s="586"/>
      <c r="I19" s="586"/>
      <c r="J19" s="586"/>
      <c r="K19" s="586"/>
      <c r="L19" s="586"/>
      <c r="M19" s="587"/>
      <c r="N19" s="585" t="s">
        <v>528</v>
      </c>
      <c r="O19" s="586"/>
      <c r="P19" s="586"/>
      <c r="Q19" s="586"/>
      <c r="R19" s="586"/>
      <c r="S19" s="586"/>
      <c r="T19" s="586"/>
      <c r="U19" s="586"/>
      <c r="V19" s="587"/>
      <c r="W19" s="585" t="s">
        <v>529</v>
      </c>
      <c r="X19" s="586"/>
      <c r="Y19" s="586"/>
      <c r="Z19" s="586"/>
      <c r="AA19" s="586"/>
      <c r="AB19" s="586"/>
      <c r="AC19" s="586"/>
      <c r="AD19" s="586"/>
      <c r="AE19" s="586"/>
      <c r="AF19" s="586"/>
      <c r="AG19" s="586"/>
      <c r="AH19" s="587"/>
      <c r="AI19" s="581"/>
      <c r="AJ19" s="582"/>
      <c r="AK19" s="582"/>
      <c r="AL19" s="582"/>
      <c r="AM19" s="582"/>
      <c r="AN19" s="594"/>
      <c r="AO19" s="585" t="s">
        <v>599</v>
      </c>
      <c r="AP19" s="586"/>
      <c r="AQ19" s="586"/>
      <c r="AR19" s="586"/>
      <c r="AS19" s="586"/>
      <c r="AT19" s="587"/>
      <c r="AU19" s="585" t="s">
        <v>600</v>
      </c>
      <c r="AV19" s="586"/>
      <c r="AW19" s="586"/>
      <c r="AX19" s="586"/>
      <c r="AY19" s="586"/>
      <c r="AZ19" s="586"/>
      <c r="BA19" s="586"/>
      <c r="BB19" s="586"/>
      <c r="BC19" s="586"/>
      <c r="BD19" s="586"/>
      <c r="BE19" s="586"/>
      <c r="BF19" s="587"/>
      <c r="BG19" s="581"/>
      <c r="BH19" s="582"/>
      <c r="BI19" s="582"/>
      <c r="BJ19" s="582"/>
      <c r="BK19" s="582"/>
      <c r="BL19" s="582"/>
      <c r="BM19" s="582"/>
      <c r="BN19" s="582"/>
      <c r="BO19" s="582"/>
      <c r="BP19" s="582"/>
      <c r="BQ19" s="582"/>
      <c r="BR19" s="582"/>
      <c r="BS19" s="582"/>
      <c r="BT19" s="582"/>
      <c r="BU19" s="582"/>
      <c r="BV19" s="582"/>
      <c r="BW19" s="582"/>
      <c r="BX19" s="582"/>
      <c r="BY19" s="582"/>
      <c r="BZ19" s="582"/>
      <c r="CA19" s="582"/>
      <c r="CB19" s="582"/>
      <c r="CC19" s="582"/>
      <c r="CD19" s="582"/>
      <c r="CE19" s="582"/>
      <c r="CF19" s="594"/>
      <c r="CG19" s="662" t="s">
        <v>565</v>
      </c>
      <c r="CH19" s="662"/>
      <c r="CI19" s="662"/>
      <c r="CJ19" s="662"/>
      <c r="CK19" s="662"/>
      <c r="CL19" s="662"/>
      <c r="CM19" s="662"/>
      <c r="CN19" s="662"/>
      <c r="CO19" s="662"/>
      <c r="CP19" s="662"/>
      <c r="CQ19" s="662"/>
      <c r="CR19" s="662"/>
      <c r="CS19" s="662"/>
      <c r="CT19" s="662"/>
      <c r="CU19" s="662"/>
      <c r="CV19" s="662"/>
      <c r="CW19" s="662"/>
      <c r="CX19" s="662"/>
      <c r="CY19" s="662"/>
      <c r="CZ19" s="662"/>
      <c r="DA19" s="662"/>
      <c r="DB19" s="662"/>
      <c r="DC19" s="662"/>
      <c r="DD19" s="662"/>
      <c r="DE19" s="662"/>
      <c r="DF19" s="662"/>
      <c r="DG19" s="601">
        <f>IF(K16&gt;0,W20,0)</f>
        <v>0</v>
      </c>
      <c r="DH19" s="601"/>
      <c r="DI19" s="601"/>
      <c r="DJ19" s="601"/>
      <c r="DK19" s="601"/>
      <c r="DL19" s="601"/>
      <c r="DM19" s="601"/>
      <c r="DN19" s="601"/>
      <c r="DO19" s="601"/>
      <c r="DP19" s="601"/>
      <c r="DQ19" s="601"/>
      <c r="DR19" s="601"/>
      <c r="DS19" s="69"/>
      <c r="DT19" s="69"/>
      <c r="DU19" s="69"/>
      <c r="DV19" s="69"/>
      <c r="DW19" s="69"/>
    </row>
    <row r="20" spans="1:127" x14ac:dyDescent="0.2">
      <c r="A20" s="617">
        <f>IF(AO20="X",(A18*AU20)+(K18*AU20*(A7/1000)),IF(A16="X",(((A18+U18+AE18+AY18+BS18)+((K18+AO18+BI18+CC18)*(A7/1000))))/2,(A18+U18+AE18+AY18+BS18)+((K18+AO18+BI18+CC18)*(A7/1000))))</f>
        <v>0</v>
      </c>
      <c r="B20" s="634"/>
      <c r="C20" s="634"/>
      <c r="D20" s="634"/>
      <c r="E20" s="634"/>
      <c r="F20" s="634"/>
      <c r="G20" s="634"/>
      <c r="H20" s="634"/>
      <c r="I20" s="634"/>
      <c r="J20" s="634"/>
      <c r="K20" s="634"/>
      <c r="L20" s="634"/>
      <c r="M20" s="635"/>
      <c r="N20" s="636"/>
      <c r="O20" s="637"/>
      <c r="P20" s="637"/>
      <c r="Q20" s="637"/>
      <c r="R20" s="637"/>
      <c r="S20" s="637"/>
      <c r="T20" s="637"/>
      <c r="U20" s="637"/>
      <c r="V20" s="638"/>
      <c r="W20" s="639">
        <f>(A20/1000)*N20</f>
        <v>0</v>
      </c>
      <c r="X20" s="640"/>
      <c r="Y20" s="640"/>
      <c r="Z20" s="640"/>
      <c r="AA20" s="640"/>
      <c r="AB20" s="640"/>
      <c r="AC20" s="640"/>
      <c r="AD20" s="640"/>
      <c r="AE20" s="640"/>
      <c r="AF20" s="640"/>
      <c r="AG20" s="640"/>
      <c r="AH20" s="641"/>
      <c r="AI20" s="583"/>
      <c r="AJ20" s="584"/>
      <c r="AK20" s="584"/>
      <c r="AL20" s="584"/>
      <c r="AM20" s="584"/>
      <c r="AN20" s="595"/>
      <c r="AO20" s="588" t="str">
        <f>IF(AND(A10="Book Publication Heat Set",SUM(Booklet!W14+Booklet!W13)&gt;0),"X",IF(AND(A10="Book Publication Cold Set",SUM(Booklet!W14+Booklet!W13)&gt;0),"X"," "))</f>
        <v xml:space="preserve"> </v>
      </c>
      <c r="AP20" s="589"/>
      <c r="AQ20" s="589"/>
      <c r="AR20" s="589"/>
      <c r="AS20" s="589"/>
      <c r="AT20" s="590"/>
      <c r="AU20" s="657">
        <f>IF(Booklet!W14&gt;0,1,0)</f>
        <v>0</v>
      </c>
      <c r="AV20" s="658"/>
      <c r="AW20" s="658"/>
      <c r="AX20" s="658"/>
      <c r="AY20" s="658"/>
      <c r="AZ20" s="658"/>
      <c r="BA20" s="658"/>
      <c r="BB20" s="658"/>
      <c r="BC20" s="658"/>
      <c r="BD20" s="658"/>
      <c r="BE20" s="658"/>
      <c r="BF20" s="659"/>
      <c r="BG20" s="583"/>
      <c r="BH20" s="584"/>
      <c r="BI20" s="584"/>
      <c r="BJ20" s="584"/>
      <c r="BK20" s="584"/>
      <c r="BL20" s="584"/>
      <c r="BM20" s="584"/>
      <c r="BN20" s="584"/>
      <c r="BO20" s="584"/>
      <c r="BP20" s="584"/>
      <c r="BQ20" s="584"/>
      <c r="BR20" s="584"/>
      <c r="BS20" s="584"/>
      <c r="BT20" s="584"/>
      <c r="BU20" s="584"/>
      <c r="BV20" s="584"/>
      <c r="BW20" s="584"/>
      <c r="BX20" s="584"/>
      <c r="BY20" s="584"/>
      <c r="BZ20" s="584"/>
      <c r="CA20" s="584"/>
      <c r="CB20" s="584"/>
      <c r="CC20" s="584"/>
      <c r="CD20" s="584"/>
      <c r="CE20" s="584"/>
      <c r="CF20" s="595"/>
      <c r="CG20" s="642" t="s">
        <v>566</v>
      </c>
      <c r="CH20" s="642"/>
      <c r="CI20" s="642"/>
      <c r="CJ20" s="642"/>
      <c r="CK20" s="642"/>
      <c r="CL20" s="642"/>
      <c r="CM20" s="642"/>
      <c r="CN20" s="642"/>
      <c r="CO20" s="642"/>
      <c r="CP20" s="642"/>
      <c r="CQ20" s="642"/>
      <c r="CR20" s="642"/>
      <c r="CS20" s="642"/>
      <c r="CT20" s="642"/>
      <c r="CU20" s="642"/>
      <c r="CV20" s="642"/>
      <c r="CW20" s="642"/>
      <c r="CX20" s="642"/>
      <c r="CY20" s="642"/>
      <c r="CZ20" s="642"/>
      <c r="DA20" s="642"/>
      <c r="DB20" s="642"/>
      <c r="DC20" s="642"/>
      <c r="DD20" s="642"/>
      <c r="DE20" s="642"/>
      <c r="DF20" s="642"/>
      <c r="DG20" s="643">
        <f>IF(Q16&gt;0,W20,0)</f>
        <v>0</v>
      </c>
      <c r="DH20" s="643"/>
      <c r="DI20" s="643"/>
      <c r="DJ20" s="643"/>
      <c r="DK20" s="643"/>
      <c r="DL20" s="643"/>
      <c r="DM20" s="643"/>
      <c r="DN20" s="643"/>
      <c r="DO20" s="643"/>
      <c r="DP20" s="643"/>
      <c r="DQ20" s="643"/>
      <c r="DR20" s="601"/>
      <c r="DS20" s="69"/>
      <c r="DT20" s="69"/>
      <c r="DU20" s="69"/>
      <c r="DV20" s="69"/>
      <c r="DW20" s="69"/>
    </row>
    <row r="21" spans="1:127" x14ac:dyDescent="0.2">
      <c r="A21" s="653"/>
      <c r="B21" s="651" t="s">
        <v>564</v>
      </c>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1"/>
      <c r="AN21" s="651"/>
      <c r="AO21" s="651"/>
      <c r="AP21" s="651"/>
      <c r="AQ21" s="651"/>
      <c r="AR21" s="651"/>
      <c r="AS21" s="651"/>
      <c r="AT21" s="651"/>
      <c r="AU21" s="651"/>
      <c r="AV21" s="651"/>
      <c r="AW21" s="651"/>
      <c r="AX21" s="651"/>
      <c r="AY21" s="651"/>
      <c r="AZ21" s="651"/>
      <c r="BA21" s="651"/>
      <c r="BB21" s="651"/>
      <c r="BC21" s="651"/>
      <c r="BD21" s="651"/>
      <c r="BE21" s="651"/>
      <c r="BF21" s="651"/>
      <c r="BG21" s="651"/>
      <c r="BH21" s="651"/>
      <c r="BI21" s="651"/>
      <c r="BJ21" s="651"/>
      <c r="BK21" s="651"/>
      <c r="BL21" s="651"/>
      <c r="BM21" s="651"/>
      <c r="BN21" s="651"/>
      <c r="BO21" s="651"/>
      <c r="BP21" s="651"/>
      <c r="BQ21" s="651"/>
      <c r="BR21" s="651"/>
      <c r="BS21" s="651"/>
      <c r="BT21" s="651"/>
      <c r="BU21" s="651"/>
      <c r="BV21" s="651"/>
      <c r="BW21" s="651"/>
      <c r="BX21" s="651"/>
      <c r="BY21" s="651"/>
      <c r="BZ21" s="651"/>
      <c r="CA21" s="651"/>
      <c r="CB21" s="651"/>
      <c r="CC21" s="651"/>
      <c r="CD21" s="651"/>
      <c r="CE21" s="651"/>
      <c r="CF21" s="651"/>
      <c r="CG21" s="651"/>
      <c r="CH21" s="651"/>
      <c r="CI21" s="651"/>
      <c r="CJ21" s="651"/>
      <c r="CK21" s="651"/>
      <c r="CL21" s="651"/>
      <c r="CM21" s="651"/>
      <c r="CN21" s="651"/>
      <c r="CO21" s="651"/>
      <c r="CP21" s="651"/>
      <c r="CQ21" s="651"/>
      <c r="CR21" s="651"/>
      <c r="CS21" s="651"/>
      <c r="CT21" s="651"/>
      <c r="CU21" s="651"/>
      <c r="CV21" s="651"/>
      <c r="CW21" s="651"/>
      <c r="CX21" s="651"/>
      <c r="CY21" s="651"/>
      <c r="CZ21" s="651"/>
      <c r="DA21" s="651"/>
      <c r="DB21" s="651"/>
      <c r="DC21" s="651"/>
      <c r="DD21" s="651"/>
      <c r="DE21" s="651"/>
      <c r="DF21" s="651"/>
      <c r="DG21" s="651"/>
      <c r="DH21" s="651"/>
      <c r="DI21" s="651"/>
      <c r="DJ21" s="651"/>
      <c r="DK21" s="651"/>
      <c r="DL21" s="651"/>
      <c r="DM21" s="651"/>
      <c r="DN21" s="651"/>
      <c r="DO21" s="651"/>
      <c r="DP21" s="651"/>
      <c r="DQ21" s="651"/>
      <c r="DR21" s="655"/>
      <c r="DS21" s="69"/>
      <c r="DT21" s="69"/>
      <c r="DU21" s="69"/>
      <c r="DV21" s="69"/>
      <c r="DW21" s="69"/>
    </row>
    <row r="22" spans="1:127" x14ac:dyDescent="0.2">
      <c r="A22" s="654"/>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2"/>
      <c r="AW22" s="652"/>
      <c r="AX22" s="652"/>
      <c r="AY22" s="652"/>
      <c r="AZ22" s="652"/>
      <c r="BA22" s="652"/>
      <c r="BB22" s="652"/>
      <c r="BC22" s="652"/>
      <c r="BD22" s="652"/>
      <c r="BE22" s="652"/>
      <c r="BF22" s="652"/>
      <c r="BG22" s="652"/>
      <c r="BH22" s="652"/>
      <c r="BI22" s="652"/>
      <c r="BJ22" s="652"/>
      <c r="BK22" s="652"/>
      <c r="BL22" s="652"/>
      <c r="BM22" s="652"/>
      <c r="BN22" s="652"/>
      <c r="BO22" s="652"/>
      <c r="BP22" s="652"/>
      <c r="BQ22" s="652"/>
      <c r="BR22" s="652"/>
      <c r="BS22" s="652"/>
      <c r="BT22" s="652"/>
      <c r="BU22" s="652"/>
      <c r="BV22" s="652"/>
      <c r="BW22" s="652"/>
      <c r="BX22" s="652"/>
      <c r="BY22" s="652"/>
      <c r="BZ22" s="652"/>
      <c r="CA22" s="652"/>
      <c r="CB22" s="652"/>
      <c r="CC22" s="652"/>
      <c r="CD22" s="652"/>
      <c r="CE22" s="652"/>
      <c r="CF22" s="652"/>
      <c r="CG22" s="652"/>
      <c r="CH22" s="652"/>
      <c r="CI22" s="652"/>
      <c r="CJ22" s="652"/>
      <c r="CK22" s="652"/>
      <c r="CL22" s="652"/>
      <c r="CM22" s="652"/>
      <c r="CN22" s="652"/>
      <c r="CO22" s="652"/>
      <c r="CP22" s="652"/>
      <c r="CQ22" s="652"/>
      <c r="CR22" s="652"/>
      <c r="CS22" s="652"/>
      <c r="CT22" s="652"/>
      <c r="CU22" s="652"/>
      <c r="CV22" s="652"/>
      <c r="CW22" s="652"/>
      <c r="CX22" s="652"/>
      <c r="CY22" s="652"/>
      <c r="CZ22" s="652"/>
      <c r="DA22" s="652"/>
      <c r="DB22" s="652"/>
      <c r="DC22" s="652"/>
      <c r="DD22" s="652"/>
      <c r="DE22" s="652"/>
      <c r="DF22" s="652"/>
      <c r="DG22" s="652"/>
      <c r="DH22" s="652"/>
      <c r="DI22" s="652"/>
      <c r="DJ22" s="652"/>
      <c r="DK22" s="652"/>
      <c r="DL22" s="652"/>
      <c r="DM22" s="652"/>
      <c r="DN22" s="652"/>
      <c r="DO22" s="652"/>
      <c r="DP22" s="652"/>
      <c r="DQ22" s="652"/>
      <c r="DR22" s="656"/>
      <c r="DS22" s="66"/>
      <c r="DT22" s="66"/>
      <c r="DU22" s="66"/>
      <c r="DV22" s="66"/>
      <c r="DW22" s="66"/>
    </row>
    <row r="23" spans="1:127" ht="12.75" customHeight="1" x14ac:dyDescent="0.2">
      <c r="A23" s="715" t="s">
        <v>549</v>
      </c>
      <c r="B23" s="716"/>
      <c r="C23" s="716"/>
      <c r="D23" s="716"/>
      <c r="E23" s="716"/>
      <c r="F23" s="716"/>
      <c r="G23" s="716"/>
      <c r="H23" s="716"/>
      <c r="I23" s="716"/>
      <c r="J23" s="717"/>
      <c r="K23" s="737" t="s">
        <v>550</v>
      </c>
      <c r="L23" s="737"/>
      <c r="M23" s="737"/>
      <c r="N23" s="737"/>
      <c r="O23" s="737"/>
      <c r="P23" s="737"/>
      <c r="Q23" s="737"/>
      <c r="R23" s="737"/>
      <c r="S23" s="737"/>
      <c r="T23" s="737"/>
      <c r="U23" s="737"/>
      <c r="V23" s="737"/>
      <c r="W23" s="614" t="s">
        <v>594</v>
      </c>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615"/>
      <c r="BQ23" s="615"/>
      <c r="BR23" s="615"/>
      <c r="BS23" s="615"/>
      <c r="BT23" s="615"/>
      <c r="BU23" s="615"/>
      <c r="BV23" s="615"/>
      <c r="BW23" s="615"/>
      <c r="BX23" s="615"/>
      <c r="BY23" s="615"/>
      <c r="BZ23" s="615"/>
      <c r="CA23" s="615"/>
      <c r="CB23" s="615"/>
      <c r="CC23" s="615"/>
      <c r="CD23" s="615"/>
      <c r="CE23" s="615"/>
      <c r="CF23" s="615"/>
      <c r="CG23" s="615"/>
      <c r="CH23" s="615"/>
      <c r="CI23" s="615"/>
      <c r="CJ23" s="615"/>
      <c r="CK23" s="615"/>
      <c r="CL23" s="615"/>
      <c r="CM23" s="615"/>
      <c r="CN23" s="615"/>
      <c r="CO23" s="615"/>
      <c r="CP23" s="615"/>
      <c r="CQ23" s="615"/>
      <c r="CR23" s="615"/>
      <c r="CS23" s="615"/>
      <c r="CT23" s="615"/>
      <c r="CU23" s="615"/>
      <c r="CV23" s="615"/>
      <c r="CW23" s="615"/>
      <c r="CX23" s="615"/>
      <c r="CY23" s="615"/>
      <c r="CZ23" s="615"/>
      <c r="DA23" s="615"/>
      <c r="DB23" s="615"/>
      <c r="DC23" s="615"/>
      <c r="DD23" s="615"/>
      <c r="DE23" s="615"/>
      <c r="DF23" s="615"/>
      <c r="DG23" s="615"/>
      <c r="DH23" s="615"/>
      <c r="DI23" s="615"/>
      <c r="DJ23" s="615"/>
      <c r="DK23" s="615"/>
      <c r="DL23" s="615"/>
      <c r="DM23" s="615"/>
      <c r="DN23" s="615"/>
      <c r="DO23" s="615"/>
      <c r="DP23" s="615"/>
      <c r="DQ23" s="615"/>
      <c r="DR23" s="616"/>
      <c r="DS23" s="66"/>
      <c r="DT23" s="66"/>
      <c r="DU23" s="66"/>
      <c r="DV23" s="66"/>
      <c r="DW23" s="66"/>
    </row>
    <row r="24" spans="1:127" x14ac:dyDescent="0.2">
      <c r="A24" s="715"/>
      <c r="B24" s="716"/>
      <c r="C24" s="716"/>
      <c r="D24" s="716"/>
      <c r="E24" s="716"/>
      <c r="F24" s="716"/>
      <c r="G24" s="716"/>
      <c r="H24" s="716"/>
      <c r="I24" s="716"/>
      <c r="J24" s="717"/>
      <c r="K24" s="718" t="s">
        <v>50</v>
      </c>
      <c r="L24" s="718"/>
      <c r="M24" s="718"/>
      <c r="N24" s="718"/>
      <c r="O24" s="718"/>
      <c r="P24" s="718"/>
      <c r="Q24" s="718" t="s">
        <v>543</v>
      </c>
      <c r="R24" s="718"/>
      <c r="S24" s="718"/>
      <c r="T24" s="718"/>
      <c r="U24" s="718"/>
      <c r="V24" s="718"/>
      <c r="W24" s="614" t="s">
        <v>544</v>
      </c>
      <c r="X24" s="615"/>
      <c r="Y24" s="615"/>
      <c r="Z24" s="615"/>
      <c r="AA24" s="615"/>
      <c r="AB24" s="615"/>
      <c r="AC24" s="615"/>
      <c r="AD24" s="615"/>
      <c r="AE24" s="615"/>
      <c r="AF24" s="615"/>
      <c r="AG24" s="615"/>
      <c r="AH24" s="616"/>
      <c r="AI24" s="718" t="s">
        <v>545</v>
      </c>
      <c r="AJ24" s="718"/>
      <c r="AK24" s="718"/>
      <c r="AL24" s="718"/>
      <c r="AM24" s="718"/>
      <c r="AN24" s="718"/>
      <c r="AO24" s="718"/>
      <c r="AP24" s="718" t="s">
        <v>546</v>
      </c>
      <c r="AQ24" s="718"/>
      <c r="AR24" s="718"/>
      <c r="AS24" s="718"/>
      <c r="AT24" s="718"/>
      <c r="AU24" s="718"/>
      <c r="AV24" s="718"/>
      <c r="AW24" s="614" t="s">
        <v>329</v>
      </c>
      <c r="AX24" s="615"/>
      <c r="AY24" s="615"/>
      <c r="AZ24" s="616"/>
      <c r="BA24" s="614" t="s">
        <v>551</v>
      </c>
      <c r="BB24" s="615"/>
      <c r="BC24" s="615"/>
      <c r="BD24" s="615"/>
      <c r="BE24" s="615"/>
      <c r="BF24" s="615"/>
      <c r="BG24" s="615"/>
      <c r="BH24" s="615"/>
      <c r="BI24" s="615"/>
      <c r="BJ24" s="615"/>
      <c r="BK24" s="616"/>
      <c r="BL24" s="614" t="s">
        <v>552</v>
      </c>
      <c r="BM24" s="615"/>
      <c r="BN24" s="615"/>
      <c r="BO24" s="615"/>
      <c r="BP24" s="615"/>
      <c r="BQ24" s="615"/>
      <c r="BR24" s="615"/>
      <c r="BS24" s="615"/>
      <c r="BT24" s="615"/>
      <c r="BU24" s="615"/>
      <c r="BV24" s="615"/>
      <c r="BW24" s="615"/>
      <c r="BX24" s="615"/>
      <c r="BY24" s="615"/>
      <c r="BZ24" s="615"/>
      <c r="CA24" s="615"/>
      <c r="CB24" s="615"/>
      <c r="CC24" s="615"/>
      <c r="CD24" s="615"/>
      <c r="CE24" s="615"/>
      <c r="CF24" s="615"/>
      <c r="CG24" s="615"/>
      <c r="CH24" s="615"/>
      <c r="CI24" s="615"/>
      <c r="CJ24" s="615"/>
      <c r="CK24" s="615"/>
      <c r="CL24" s="615"/>
      <c r="CM24" s="615"/>
      <c r="CN24" s="615"/>
      <c r="CO24" s="615"/>
      <c r="CP24" s="615"/>
      <c r="CQ24" s="615"/>
      <c r="CR24" s="615"/>
      <c r="CS24" s="615"/>
      <c r="CT24" s="615"/>
      <c r="CU24" s="615"/>
      <c r="CV24" s="615"/>
      <c r="CW24" s="615"/>
      <c r="CX24" s="615"/>
      <c r="CY24" s="615"/>
      <c r="CZ24" s="615"/>
      <c r="DA24" s="615"/>
      <c r="DB24" s="616"/>
      <c r="DC24" s="747" t="s">
        <v>553</v>
      </c>
      <c r="DD24" s="748"/>
      <c r="DE24" s="748"/>
      <c r="DF24" s="748"/>
      <c r="DG24" s="748"/>
      <c r="DH24" s="748"/>
      <c r="DI24" s="748"/>
      <c r="DJ24" s="748"/>
      <c r="DK24" s="748"/>
      <c r="DL24" s="748"/>
      <c r="DM24" s="748"/>
      <c r="DN24" s="748"/>
      <c r="DO24" s="748"/>
      <c r="DP24" s="748"/>
      <c r="DQ24" s="748"/>
      <c r="DR24" s="749"/>
      <c r="DS24" s="66"/>
      <c r="DT24" s="66"/>
      <c r="DU24" s="66"/>
      <c r="DV24" s="66"/>
      <c r="DW24" s="66"/>
    </row>
    <row r="25" spans="1:127" x14ac:dyDescent="0.2">
      <c r="A25" s="602"/>
      <c r="B25" s="603"/>
      <c r="C25" s="603"/>
      <c r="D25" s="603"/>
      <c r="E25" s="603"/>
      <c r="F25" s="603"/>
      <c r="G25" s="603"/>
      <c r="H25" s="603"/>
      <c r="I25" s="603"/>
      <c r="J25" s="604"/>
      <c r="K25" s="630"/>
      <c r="L25" s="630"/>
      <c r="M25" s="630"/>
      <c r="N25" s="630"/>
      <c r="O25" s="630"/>
      <c r="P25" s="630"/>
      <c r="Q25" s="630"/>
      <c r="R25" s="630"/>
      <c r="S25" s="630"/>
      <c r="T25" s="630"/>
      <c r="U25" s="630"/>
      <c r="V25" s="630"/>
      <c r="W25" s="602"/>
      <c r="X25" s="603"/>
      <c r="Y25" s="603"/>
      <c r="Z25" s="603"/>
      <c r="AA25" s="603"/>
      <c r="AB25" s="603"/>
      <c r="AC25" s="603"/>
      <c r="AD25" s="603"/>
      <c r="AE25" s="603"/>
      <c r="AF25" s="603"/>
      <c r="AG25" s="603"/>
      <c r="AH25" s="604"/>
      <c r="AI25" s="631"/>
      <c r="AJ25" s="632"/>
      <c r="AK25" s="632"/>
      <c r="AL25" s="632"/>
      <c r="AM25" s="632"/>
      <c r="AN25" s="632"/>
      <c r="AO25" s="584" t="s">
        <v>370</v>
      </c>
      <c r="AP25" s="584"/>
      <c r="AQ25" s="632"/>
      <c r="AR25" s="632"/>
      <c r="AS25" s="632"/>
      <c r="AT25" s="632"/>
      <c r="AU25" s="632"/>
      <c r="AV25" s="633"/>
      <c r="AW25" s="602"/>
      <c r="AX25" s="603"/>
      <c r="AY25" s="603"/>
      <c r="AZ25" s="604"/>
      <c r="BA25" s="602"/>
      <c r="BB25" s="603"/>
      <c r="BC25" s="603"/>
      <c r="BD25" s="603"/>
      <c r="BE25" s="603"/>
      <c r="BF25" s="603"/>
      <c r="BG25" s="603"/>
      <c r="BH25" s="603"/>
      <c r="BI25" s="603"/>
      <c r="BJ25" s="603"/>
      <c r="BK25" s="604"/>
      <c r="BL25" s="602"/>
      <c r="BM25" s="603"/>
      <c r="BN25" s="603"/>
      <c r="BO25" s="603"/>
      <c r="BP25" s="603"/>
      <c r="BQ25" s="603"/>
      <c r="BR25" s="603"/>
      <c r="BS25" s="603"/>
      <c r="BT25" s="603"/>
      <c r="BU25" s="603"/>
      <c r="BV25" s="603"/>
      <c r="BW25" s="603"/>
      <c r="BX25" s="603"/>
      <c r="BY25" s="603"/>
      <c r="BZ25" s="603"/>
      <c r="CA25" s="603"/>
      <c r="CB25" s="603"/>
      <c r="CC25" s="603"/>
      <c r="CD25" s="603"/>
      <c r="CE25" s="603"/>
      <c r="CF25" s="603"/>
      <c r="CG25" s="603"/>
      <c r="CH25" s="603"/>
      <c r="CI25" s="603"/>
      <c r="CJ25" s="603"/>
      <c r="CK25" s="603"/>
      <c r="CL25" s="603"/>
      <c r="CM25" s="603"/>
      <c r="CN25" s="603"/>
      <c r="CO25" s="603"/>
      <c r="CP25" s="603"/>
      <c r="CQ25" s="603"/>
      <c r="CR25" s="603"/>
      <c r="CS25" s="603"/>
      <c r="CT25" s="603"/>
      <c r="CU25" s="603"/>
      <c r="CV25" s="603"/>
      <c r="CW25" s="603"/>
      <c r="CX25" s="603"/>
      <c r="CY25" s="603"/>
      <c r="CZ25" s="603"/>
      <c r="DA25" s="603"/>
      <c r="DB25" s="604"/>
      <c r="DC25" s="605" t="str">
        <f>IF(K25&gt;0,"AGENCY",IF(Q25&gt;0,"PRINTER"," "))</f>
        <v xml:space="preserve"> </v>
      </c>
      <c r="DD25" s="606"/>
      <c r="DE25" s="606"/>
      <c r="DF25" s="606"/>
      <c r="DG25" s="606"/>
      <c r="DH25" s="606"/>
      <c r="DI25" s="606"/>
      <c r="DJ25" s="606"/>
      <c r="DK25" s="606"/>
      <c r="DL25" s="606"/>
      <c r="DM25" s="606"/>
      <c r="DN25" s="606"/>
      <c r="DO25" s="606"/>
      <c r="DP25" s="606"/>
      <c r="DQ25" s="606"/>
      <c r="DR25" s="607"/>
      <c r="DS25" s="66"/>
      <c r="DT25" s="66"/>
      <c r="DU25" s="66"/>
      <c r="DV25" s="66"/>
      <c r="DW25" s="66"/>
    </row>
    <row r="26" spans="1:127" x14ac:dyDescent="0.2">
      <c r="A26" s="614" t="s">
        <v>530</v>
      </c>
      <c r="B26" s="615"/>
      <c r="C26" s="615"/>
      <c r="D26" s="615"/>
      <c r="E26" s="615"/>
      <c r="F26" s="615"/>
      <c r="G26" s="615"/>
      <c r="H26" s="615"/>
      <c r="I26" s="615"/>
      <c r="J26" s="616"/>
      <c r="K26" s="614" t="s">
        <v>457</v>
      </c>
      <c r="L26" s="615"/>
      <c r="M26" s="615"/>
      <c r="N26" s="615"/>
      <c r="O26" s="615"/>
      <c r="P26" s="615"/>
      <c r="Q26" s="615"/>
      <c r="R26" s="615"/>
      <c r="S26" s="615"/>
      <c r="T26" s="616"/>
      <c r="U26" s="614" t="s">
        <v>554</v>
      </c>
      <c r="V26" s="615"/>
      <c r="W26" s="615"/>
      <c r="X26" s="615"/>
      <c r="Y26" s="615"/>
      <c r="Z26" s="615"/>
      <c r="AA26" s="615"/>
      <c r="AB26" s="615"/>
      <c r="AC26" s="615"/>
      <c r="AD26" s="616"/>
      <c r="AE26" s="703" t="s">
        <v>555</v>
      </c>
      <c r="AF26" s="704"/>
      <c r="AG26" s="704"/>
      <c r="AH26" s="704"/>
      <c r="AI26" s="704"/>
      <c r="AJ26" s="704"/>
      <c r="AK26" s="704"/>
      <c r="AL26" s="704"/>
      <c r="AM26" s="704"/>
      <c r="AN26" s="705"/>
      <c r="AO26" s="703" t="s">
        <v>556</v>
      </c>
      <c r="AP26" s="704"/>
      <c r="AQ26" s="704"/>
      <c r="AR26" s="704"/>
      <c r="AS26" s="704"/>
      <c r="AT26" s="704"/>
      <c r="AU26" s="704"/>
      <c r="AV26" s="704"/>
      <c r="AW26" s="704"/>
      <c r="AX26" s="705"/>
      <c r="AY26" s="611" t="s">
        <v>557</v>
      </c>
      <c r="AZ26" s="612"/>
      <c r="BA26" s="612"/>
      <c r="BB26" s="612"/>
      <c r="BC26" s="612"/>
      <c r="BD26" s="612"/>
      <c r="BE26" s="612"/>
      <c r="BF26" s="612"/>
      <c r="BG26" s="612"/>
      <c r="BH26" s="613"/>
      <c r="BI26" s="611" t="s">
        <v>558</v>
      </c>
      <c r="BJ26" s="612"/>
      <c r="BK26" s="612"/>
      <c r="BL26" s="612"/>
      <c r="BM26" s="612"/>
      <c r="BN26" s="612"/>
      <c r="BO26" s="612"/>
      <c r="BP26" s="612"/>
      <c r="BQ26" s="612"/>
      <c r="BR26" s="613"/>
      <c r="BS26" s="614" t="s">
        <v>559</v>
      </c>
      <c r="BT26" s="615"/>
      <c r="BU26" s="615"/>
      <c r="BV26" s="615"/>
      <c r="BW26" s="615"/>
      <c r="BX26" s="615"/>
      <c r="BY26" s="615"/>
      <c r="BZ26" s="615"/>
      <c r="CA26" s="615"/>
      <c r="CB26" s="616"/>
      <c r="CC26" s="611" t="s">
        <v>560</v>
      </c>
      <c r="CD26" s="612"/>
      <c r="CE26" s="612"/>
      <c r="CF26" s="612"/>
      <c r="CG26" s="612"/>
      <c r="CH26" s="612"/>
      <c r="CI26" s="612"/>
      <c r="CJ26" s="612"/>
      <c r="CK26" s="612"/>
      <c r="CL26" s="613"/>
      <c r="CM26" s="614" t="s">
        <v>561</v>
      </c>
      <c r="CN26" s="615"/>
      <c r="CO26" s="615"/>
      <c r="CP26" s="615"/>
      <c r="CQ26" s="615"/>
      <c r="CR26" s="615"/>
      <c r="CS26" s="615"/>
      <c r="CT26" s="615"/>
      <c r="CU26" s="615"/>
      <c r="CV26" s="616"/>
      <c r="CW26" s="611" t="s">
        <v>562</v>
      </c>
      <c r="CX26" s="612"/>
      <c r="CY26" s="612"/>
      <c r="CZ26" s="612"/>
      <c r="DA26" s="612"/>
      <c r="DB26" s="612"/>
      <c r="DC26" s="612"/>
      <c r="DD26" s="612"/>
      <c r="DE26" s="612"/>
      <c r="DF26" s="613"/>
      <c r="DG26" s="581"/>
      <c r="DH26" s="582"/>
      <c r="DI26" s="582"/>
      <c r="DJ26" s="582"/>
      <c r="DK26" s="582"/>
      <c r="DL26" s="582"/>
      <c r="DM26" s="582"/>
      <c r="DN26" s="582"/>
      <c r="DO26" s="582"/>
      <c r="DP26" s="582"/>
      <c r="DQ26" s="582"/>
      <c r="DR26" s="582"/>
      <c r="DS26" s="66"/>
      <c r="DT26" s="66"/>
      <c r="DU26" s="66"/>
      <c r="DV26" s="66"/>
      <c r="DW26" s="66"/>
    </row>
    <row r="27" spans="1:127" x14ac:dyDescent="0.2">
      <c r="A27" s="608"/>
      <c r="B27" s="609"/>
      <c r="C27" s="609"/>
      <c r="D27" s="609"/>
      <c r="E27" s="609"/>
      <c r="F27" s="609"/>
      <c r="G27" s="609"/>
      <c r="H27" s="609"/>
      <c r="I27" s="609"/>
      <c r="J27" s="610"/>
      <c r="K27" s="608"/>
      <c r="L27" s="609"/>
      <c r="M27" s="609"/>
      <c r="N27" s="609"/>
      <c r="O27" s="609"/>
      <c r="P27" s="609"/>
      <c r="Q27" s="609"/>
      <c r="R27" s="609"/>
      <c r="S27" s="609"/>
      <c r="T27" s="610"/>
      <c r="U27" s="608"/>
      <c r="V27" s="609"/>
      <c r="W27" s="609"/>
      <c r="X27" s="609"/>
      <c r="Y27" s="609"/>
      <c r="Z27" s="609"/>
      <c r="AA27" s="609"/>
      <c r="AB27" s="609"/>
      <c r="AC27" s="609"/>
      <c r="AD27" s="610"/>
      <c r="AE27" s="608"/>
      <c r="AF27" s="609"/>
      <c r="AG27" s="609"/>
      <c r="AH27" s="609"/>
      <c r="AI27" s="609"/>
      <c r="AJ27" s="609"/>
      <c r="AK27" s="609"/>
      <c r="AL27" s="609"/>
      <c r="AM27" s="609"/>
      <c r="AN27" s="610"/>
      <c r="AO27" s="608"/>
      <c r="AP27" s="609"/>
      <c r="AQ27" s="609"/>
      <c r="AR27" s="609"/>
      <c r="AS27" s="609"/>
      <c r="AT27" s="609"/>
      <c r="AU27" s="609"/>
      <c r="AV27" s="609"/>
      <c r="AW27" s="609"/>
      <c r="AX27" s="610"/>
      <c r="AY27" s="608"/>
      <c r="AZ27" s="609"/>
      <c r="BA27" s="609"/>
      <c r="BB27" s="609"/>
      <c r="BC27" s="609"/>
      <c r="BD27" s="609"/>
      <c r="BE27" s="609"/>
      <c r="BF27" s="609"/>
      <c r="BG27" s="609"/>
      <c r="BH27" s="610"/>
      <c r="BI27" s="608"/>
      <c r="BJ27" s="609"/>
      <c r="BK27" s="609"/>
      <c r="BL27" s="609"/>
      <c r="BM27" s="609"/>
      <c r="BN27" s="609"/>
      <c r="BO27" s="609"/>
      <c r="BP27" s="609"/>
      <c r="BQ27" s="609"/>
      <c r="BR27" s="610"/>
      <c r="BS27" s="608"/>
      <c r="BT27" s="609"/>
      <c r="BU27" s="609"/>
      <c r="BV27" s="609"/>
      <c r="BW27" s="609"/>
      <c r="BX27" s="609"/>
      <c r="BY27" s="609"/>
      <c r="BZ27" s="609"/>
      <c r="CA27" s="609"/>
      <c r="CB27" s="610"/>
      <c r="CC27" s="608"/>
      <c r="CD27" s="609"/>
      <c r="CE27" s="609"/>
      <c r="CF27" s="609"/>
      <c r="CG27" s="660"/>
      <c r="CH27" s="660"/>
      <c r="CI27" s="660"/>
      <c r="CJ27" s="660"/>
      <c r="CK27" s="660"/>
      <c r="CL27" s="661"/>
      <c r="CM27" s="696"/>
      <c r="CN27" s="660"/>
      <c r="CO27" s="660"/>
      <c r="CP27" s="660"/>
      <c r="CQ27" s="660"/>
      <c r="CR27" s="660"/>
      <c r="CS27" s="660"/>
      <c r="CT27" s="660"/>
      <c r="CU27" s="660"/>
      <c r="CV27" s="661"/>
      <c r="CW27" s="696"/>
      <c r="CX27" s="660"/>
      <c r="CY27" s="660"/>
      <c r="CZ27" s="660"/>
      <c r="DA27" s="660"/>
      <c r="DB27" s="660"/>
      <c r="DC27" s="660"/>
      <c r="DD27" s="660"/>
      <c r="DE27" s="660"/>
      <c r="DF27" s="661"/>
      <c r="DG27" s="583"/>
      <c r="DH27" s="584"/>
      <c r="DI27" s="584"/>
      <c r="DJ27" s="584"/>
      <c r="DK27" s="584"/>
      <c r="DL27" s="584"/>
      <c r="DM27" s="584"/>
      <c r="DN27" s="584"/>
      <c r="DO27" s="584"/>
      <c r="DP27" s="584"/>
      <c r="DQ27" s="584"/>
      <c r="DR27" s="584"/>
    </row>
    <row r="28" spans="1:127" x14ac:dyDescent="0.2">
      <c r="A28" s="614" t="s">
        <v>563</v>
      </c>
      <c r="B28" s="615"/>
      <c r="C28" s="615"/>
      <c r="D28" s="615"/>
      <c r="E28" s="615"/>
      <c r="F28" s="615"/>
      <c r="G28" s="615"/>
      <c r="H28" s="615"/>
      <c r="I28" s="615"/>
      <c r="J28" s="615"/>
      <c r="K28" s="615"/>
      <c r="L28" s="615"/>
      <c r="M28" s="616"/>
      <c r="N28" s="614" t="s">
        <v>528</v>
      </c>
      <c r="O28" s="615"/>
      <c r="P28" s="615"/>
      <c r="Q28" s="615"/>
      <c r="R28" s="615"/>
      <c r="S28" s="615"/>
      <c r="T28" s="615"/>
      <c r="U28" s="615"/>
      <c r="V28" s="616"/>
      <c r="W28" s="614" t="s">
        <v>529</v>
      </c>
      <c r="X28" s="615"/>
      <c r="Y28" s="615"/>
      <c r="Z28" s="615"/>
      <c r="AA28" s="615"/>
      <c r="AB28" s="615"/>
      <c r="AC28" s="615"/>
      <c r="AD28" s="615"/>
      <c r="AE28" s="615"/>
      <c r="AF28" s="615"/>
      <c r="AG28" s="615"/>
      <c r="AH28" s="616"/>
      <c r="AI28" s="581"/>
      <c r="AJ28" s="582"/>
      <c r="AK28" s="582"/>
      <c r="AL28" s="582"/>
      <c r="AM28" s="582"/>
      <c r="AN28" s="594"/>
      <c r="AO28" s="585" t="s">
        <v>599</v>
      </c>
      <c r="AP28" s="586"/>
      <c r="AQ28" s="586"/>
      <c r="AR28" s="586"/>
      <c r="AS28" s="586"/>
      <c r="AT28" s="587"/>
      <c r="AU28" s="585" t="s">
        <v>600</v>
      </c>
      <c r="AV28" s="586"/>
      <c r="AW28" s="586"/>
      <c r="AX28" s="586"/>
      <c r="AY28" s="586"/>
      <c r="AZ28" s="586"/>
      <c r="BA28" s="586"/>
      <c r="BB28" s="586"/>
      <c r="BC28" s="586"/>
      <c r="BD28" s="586"/>
      <c r="BE28" s="586"/>
      <c r="BF28" s="587"/>
      <c r="BG28" s="581"/>
      <c r="BH28" s="582"/>
      <c r="BI28" s="582"/>
      <c r="BJ28" s="582"/>
      <c r="BK28" s="582"/>
      <c r="BL28" s="582"/>
      <c r="BM28" s="582"/>
      <c r="BN28" s="582"/>
      <c r="BO28" s="582"/>
      <c r="BP28" s="582"/>
      <c r="BQ28" s="582"/>
      <c r="BR28" s="582"/>
      <c r="BS28" s="582"/>
      <c r="BT28" s="582"/>
      <c r="BU28" s="582"/>
      <c r="BV28" s="582"/>
      <c r="BW28" s="582"/>
      <c r="BX28" s="582"/>
      <c r="BY28" s="582"/>
      <c r="BZ28" s="582"/>
      <c r="CA28" s="582"/>
      <c r="CB28" s="582"/>
      <c r="CC28" s="582"/>
      <c r="CD28" s="582"/>
      <c r="CE28" s="582"/>
      <c r="CF28" s="594"/>
      <c r="CG28" s="695" t="s">
        <v>565</v>
      </c>
      <c r="CH28" s="695"/>
      <c r="CI28" s="695"/>
      <c r="CJ28" s="695"/>
      <c r="CK28" s="695"/>
      <c r="CL28" s="695"/>
      <c r="CM28" s="695"/>
      <c r="CN28" s="695"/>
      <c r="CO28" s="695"/>
      <c r="CP28" s="695"/>
      <c r="CQ28" s="695"/>
      <c r="CR28" s="695"/>
      <c r="CS28" s="695"/>
      <c r="CT28" s="695"/>
      <c r="CU28" s="695"/>
      <c r="CV28" s="695"/>
      <c r="CW28" s="695"/>
      <c r="CX28" s="695"/>
      <c r="CY28" s="695"/>
      <c r="CZ28" s="695"/>
      <c r="DA28" s="695"/>
      <c r="DB28" s="695"/>
      <c r="DC28" s="695"/>
      <c r="DD28" s="695"/>
      <c r="DE28" s="695"/>
      <c r="DF28" s="695"/>
      <c r="DG28" s="601">
        <f>IF(K25&gt;0,W29,0)</f>
        <v>0</v>
      </c>
      <c r="DH28" s="601"/>
      <c r="DI28" s="601"/>
      <c r="DJ28" s="601"/>
      <c r="DK28" s="601"/>
      <c r="DL28" s="601"/>
      <c r="DM28" s="601"/>
      <c r="DN28" s="601"/>
      <c r="DO28" s="601"/>
      <c r="DP28" s="601"/>
      <c r="DQ28" s="601"/>
      <c r="DR28" s="601"/>
    </row>
    <row r="29" spans="1:127" x14ac:dyDescent="0.2">
      <c r="A29" s="617">
        <f>IF(AO29="X",(A27*AU29)+(K27*AU29*(A7/1000)),IF(A25="X",(((A27+U27+AE27+AY27+BS27+CM27)+((K27+AO27+BI27+CC27+CW27)*(A7/1000))))/2,(A27+U27+AE27+AY27+BS27+CM27)+((K27+AO27+BI27+CC27+CW27)*(A7/1000))))</f>
        <v>0</v>
      </c>
      <c r="B29" s="618"/>
      <c r="C29" s="618"/>
      <c r="D29" s="618"/>
      <c r="E29" s="618"/>
      <c r="F29" s="618"/>
      <c r="G29" s="618"/>
      <c r="H29" s="618"/>
      <c r="I29" s="618"/>
      <c r="J29" s="618"/>
      <c r="K29" s="618"/>
      <c r="L29" s="618"/>
      <c r="M29" s="619"/>
      <c r="N29" s="697"/>
      <c r="O29" s="698"/>
      <c r="P29" s="698"/>
      <c r="Q29" s="698"/>
      <c r="R29" s="698"/>
      <c r="S29" s="698"/>
      <c r="T29" s="698"/>
      <c r="U29" s="698"/>
      <c r="V29" s="699"/>
      <c r="W29" s="700">
        <f>(A29/1000)*N29</f>
        <v>0</v>
      </c>
      <c r="X29" s="701"/>
      <c r="Y29" s="701"/>
      <c r="Z29" s="701"/>
      <c r="AA29" s="701"/>
      <c r="AB29" s="701"/>
      <c r="AC29" s="701"/>
      <c r="AD29" s="701"/>
      <c r="AE29" s="701"/>
      <c r="AF29" s="701"/>
      <c r="AG29" s="701"/>
      <c r="AH29" s="702"/>
      <c r="AI29" s="583"/>
      <c r="AJ29" s="584"/>
      <c r="AK29" s="584"/>
      <c r="AL29" s="584"/>
      <c r="AM29" s="584"/>
      <c r="AN29" s="595"/>
      <c r="AO29" s="588" t="str">
        <f>IF(AND(A10="Book Publication Heat Set",SUM(Booklet!W14+Booklet!W13)&gt;0),"X",IF(AND(A10="Book Publication Cold Set",SUM(Booklet!W14+Booklet!W13)&gt;0),"X"," "))</f>
        <v xml:space="preserve"> </v>
      </c>
      <c r="AP29" s="589"/>
      <c r="AQ29" s="589"/>
      <c r="AR29" s="589"/>
      <c r="AS29" s="589"/>
      <c r="AT29" s="590"/>
      <c r="AU29" s="591">
        <f>IF(Booklet!N17="DIGEST",(Booklet!W13+Booklet!W14)/32,IF(Booklet!N17="MAGAZINE",(Booklet!W13+Booklet!W14)/16,IF(Booklet!N17="TABLOID",(Booklet!W13+Booklet!W14)/8,0)))</f>
        <v>0</v>
      </c>
      <c r="AV29" s="592"/>
      <c r="AW29" s="592"/>
      <c r="AX29" s="592"/>
      <c r="AY29" s="592"/>
      <c r="AZ29" s="592"/>
      <c r="BA29" s="592"/>
      <c r="BB29" s="592"/>
      <c r="BC29" s="592"/>
      <c r="BD29" s="592"/>
      <c r="BE29" s="592"/>
      <c r="BF29" s="593"/>
      <c r="BG29" s="583"/>
      <c r="BH29" s="584"/>
      <c r="BI29" s="584"/>
      <c r="BJ29" s="584"/>
      <c r="BK29" s="584"/>
      <c r="BL29" s="584"/>
      <c r="BM29" s="584"/>
      <c r="BN29" s="584"/>
      <c r="BO29" s="584"/>
      <c r="BP29" s="584"/>
      <c r="BQ29" s="584"/>
      <c r="BR29" s="584"/>
      <c r="BS29" s="584"/>
      <c r="BT29" s="584"/>
      <c r="BU29" s="584"/>
      <c r="BV29" s="584"/>
      <c r="BW29" s="584"/>
      <c r="BX29" s="584"/>
      <c r="BY29" s="584"/>
      <c r="BZ29" s="584"/>
      <c r="CA29" s="584"/>
      <c r="CB29" s="584"/>
      <c r="CC29" s="584"/>
      <c r="CD29" s="584"/>
      <c r="CE29" s="584"/>
      <c r="CF29" s="595"/>
      <c r="CG29" s="695" t="s">
        <v>566</v>
      </c>
      <c r="CH29" s="695"/>
      <c r="CI29" s="695"/>
      <c r="CJ29" s="695"/>
      <c r="CK29" s="695"/>
      <c r="CL29" s="695"/>
      <c r="CM29" s="695"/>
      <c r="CN29" s="695"/>
      <c r="CO29" s="695"/>
      <c r="CP29" s="695"/>
      <c r="CQ29" s="695"/>
      <c r="CR29" s="695"/>
      <c r="CS29" s="695"/>
      <c r="CT29" s="695"/>
      <c r="CU29" s="695"/>
      <c r="CV29" s="695"/>
      <c r="CW29" s="695"/>
      <c r="CX29" s="695"/>
      <c r="CY29" s="695"/>
      <c r="CZ29" s="695"/>
      <c r="DA29" s="695"/>
      <c r="DB29" s="695"/>
      <c r="DC29" s="695"/>
      <c r="DD29" s="695"/>
      <c r="DE29" s="695"/>
      <c r="DF29" s="695"/>
      <c r="DG29" s="601">
        <f>IF(Q25&gt;0,W29,0)</f>
        <v>0</v>
      </c>
      <c r="DH29" s="601"/>
      <c r="DI29" s="601"/>
      <c r="DJ29" s="601"/>
      <c r="DK29" s="601"/>
      <c r="DL29" s="601"/>
      <c r="DM29" s="601"/>
      <c r="DN29" s="601"/>
      <c r="DO29" s="601"/>
      <c r="DP29" s="601"/>
      <c r="DQ29" s="601"/>
      <c r="DR29" s="601"/>
    </row>
    <row r="30" spans="1:127" x14ac:dyDescent="0.2">
      <c r="A30" s="653"/>
      <c r="B30" s="651" t="s">
        <v>564</v>
      </c>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1"/>
      <c r="AL30" s="651"/>
      <c r="AM30" s="651"/>
      <c r="AN30" s="651"/>
      <c r="AO30" s="651"/>
      <c r="AP30" s="651"/>
      <c r="AQ30" s="651"/>
      <c r="AR30" s="651"/>
      <c r="AS30" s="651"/>
      <c r="AT30" s="651"/>
      <c r="AU30" s="651"/>
      <c r="AV30" s="651"/>
      <c r="AW30" s="651"/>
      <c r="AX30" s="651"/>
      <c r="AY30" s="651"/>
      <c r="AZ30" s="651"/>
      <c r="BA30" s="651"/>
      <c r="BB30" s="651"/>
      <c r="BC30" s="651"/>
      <c r="BD30" s="651"/>
      <c r="BE30" s="651"/>
      <c r="BF30" s="651"/>
      <c r="BG30" s="651"/>
      <c r="BH30" s="651"/>
      <c r="BI30" s="651"/>
      <c r="BJ30" s="651"/>
      <c r="BK30" s="651"/>
      <c r="BL30" s="651"/>
      <c r="BM30" s="651"/>
      <c r="BN30" s="651"/>
      <c r="BO30" s="651"/>
      <c r="BP30" s="651"/>
      <c r="BQ30" s="651"/>
      <c r="BR30" s="651"/>
      <c r="BS30" s="651"/>
      <c r="BT30" s="651"/>
      <c r="BU30" s="651"/>
      <c r="BV30" s="651"/>
      <c r="BW30" s="651"/>
      <c r="BX30" s="651"/>
      <c r="BY30" s="651"/>
      <c r="BZ30" s="651"/>
      <c r="CA30" s="651"/>
      <c r="CB30" s="651"/>
      <c r="CC30" s="651"/>
      <c r="CD30" s="651"/>
      <c r="CE30" s="651"/>
      <c r="CF30" s="651"/>
      <c r="CG30" s="651"/>
      <c r="CH30" s="651"/>
      <c r="CI30" s="651"/>
      <c r="CJ30" s="651"/>
      <c r="CK30" s="651"/>
      <c r="CL30" s="651"/>
      <c r="CM30" s="651"/>
      <c r="CN30" s="651"/>
      <c r="CO30" s="651"/>
      <c r="CP30" s="651"/>
      <c r="CQ30" s="651"/>
      <c r="CR30" s="651"/>
      <c r="CS30" s="651"/>
      <c r="CT30" s="651"/>
      <c r="CU30" s="651"/>
      <c r="CV30" s="651"/>
      <c r="CW30" s="651"/>
      <c r="CX30" s="651"/>
      <c r="CY30" s="651"/>
      <c r="CZ30" s="651"/>
      <c r="DA30" s="651"/>
      <c r="DB30" s="651"/>
      <c r="DC30" s="651"/>
      <c r="DD30" s="651"/>
      <c r="DE30" s="651"/>
      <c r="DF30" s="651"/>
      <c r="DG30" s="651"/>
      <c r="DH30" s="651"/>
      <c r="DI30" s="651"/>
      <c r="DJ30" s="651"/>
      <c r="DK30" s="651"/>
      <c r="DL30" s="651"/>
      <c r="DM30" s="651"/>
      <c r="DN30" s="651"/>
      <c r="DO30" s="651"/>
      <c r="DP30" s="651"/>
      <c r="DQ30" s="651"/>
      <c r="DR30" s="655"/>
    </row>
    <row r="31" spans="1:127" x14ac:dyDescent="0.2">
      <c r="A31" s="654"/>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2"/>
      <c r="AY31" s="652"/>
      <c r="AZ31" s="652"/>
      <c r="BA31" s="652"/>
      <c r="BB31" s="652"/>
      <c r="BC31" s="652"/>
      <c r="BD31" s="652"/>
      <c r="BE31" s="652"/>
      <c r="BF31" s="652"/>
      <c r="BG31" s="652"/>
      <c r="BH31" s="652"/>
      <c r="BI31" s="652"/>
      <c r="BJ31" s="652"/>
      <c r="BK31" s="652"/>
      <c r="BL31" s="652"/>
      <c r="BM31" s="652"/>
      <c r="BN31" s="652"/>
      <c r="BO31" s="652"/>
      <c r="BP31" s="652"/>
      <c r="BQ31" s="652"/>
      <c r="BR31" s="652"/>
      <c r="BS31" s="652"/>
      <c r="BT31" s="652"/>
      <c r="BU31" s="652"/>
      <c r="BV31" s="652"/>
      <c r="BW31" s="652"/>
      <c r="BX31" s="652"/>
      <c r="BY31" s="652"/>
      <c r="BZ31" s="652"/>
      <c r="CA31" s="652"/>
      <c r="CB31" s="652"/>
      <c r="CC31" s="652"/>
      <c r="CD31" s="652"/>
      <c r="CE31" s="652"/>
      <c r="CF31" s="652"/>
      <c r="CG31" s="652"/>
      <c r="CH31" s="652"/>
      <c r="CI31" s="652"/>
      <c r="CJ31" s="652"/>
      <c r="CK31" s="652"/>
      <c r="CL31" s="652"/>
      <c r="CM31" s="652"/>
      <c r="CN31" s="652"/>
      <c r="CO31" s="652"/>
      <c r="CP31" s="652"/>
      <c r="CQ31" s="652"/>
      <c r="CR31" s="652"/>
      <c r="CS31" s="652"/>
      <c r="CT31" s="652"/>
      <c r="CU31" s="652"/>
      <c r="CV31" s="652"/>
      <c r="CW31" s="652"/>
      <c r="CX31" s="652"/>
      <c r="CY31" s="652"/>
      <c r="CZ31" s="652"/>
      <c r="DA31" s="652"/>
      <c r="DB31" s="652"/>
      <c r="DC31" s="652"/>
      <c r="DD31" s="652"/>
      <c r="DE31" s="652"/>
      <c r="DF31" s="652"/>
      <c r="DG31" s="652"/>
      <c r="DH31" s="652"/>
      <c r="DI31" s="652"/>
      <c r="DJ31" s="652"/>
      <c r="DK31" s="652"/>
      <c r="DL31" s="652"/>
      <c r="DM31" s="652"/>
      <c r="DN31" s="652"/>
      <c r="DO31" s="652"/>
      <c r="DP31" s="652"/>
      <c r="DQ31" s="652"/>
      <c r="DR31" s="656"/>
    </row>
    <row r="32" spans="1:127" x14ac:dyDescent="0.2">
      <c r="A32" s="644" t="s">
        <v>549</v>
      </c>
      <c r="B32" s="645"/>
      <c r="C32" s="645"/>
      <c r="D32" s="645"/>
      <c r="E32" s="645"/>
      <c r="F32" s="645"/>
      <c r="G32" s="645"/>
      <c r="H32" s="645"/>
      <c r="I32" s="645"/>
      <c r="J32" s="646"/>
      <c r="K32" s="647" t="s">
        <v>550</v>
      </c>
      <c r="L32" s="647"/>
      <c r="M32" s="647"/>
      <c r="N32" s="647"/>
      <c r="O32" s="647"/>
      <c r="P32" s="647"/>
      <c r="Q32" s="647"/>
      <c r="R32" s="647"/>
      <c r="S32" s="647"/>
      <c r="T32" s="647"/>
      <c r="U32" s="647"/>
      <c r="V32" s="647"/>
      <c r="W32" s="596" t="s">
        <v>595</v>
      </c>
      <c r="X32" s="597"/>
      <c r="Y32" s="597"/>
      <c r="Z32" s="597"/>
      <c r="AA32" s="597"/>
      <c r="AB32" s="597"/>
      <c r="AC32" s="597"/>
      <c r="AD32" s="597"/>
      <c r="AE32" s="597"/>
      <c r="AF32" s="597"/>
      <c r="AG32" s="597"/>
      <c r="AH32" s="597"/>
      <c r="AI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8"/>
    </row>
    <row r="33" spans="1:122" x14ac:dyDescent="0.2">
      <c r="A33" s="644"/>
      <c r="B33" s="645"/>
      <c r="C33" s="645"/>
      <c r="D33" s="645"/>
      <c r="E33" s="645"/>
      <c r="F33" s="645"/>
      <c r="G33" s="645"/>
      <c r="H33" s="645"/>
      <c r="I33" s="645"/>
      <c r="J33" s="646"/>
      <c r="K33" s="599" t="s">
        <v>50</v>
      </c>
      <c r="L33" s="599"/>
      <c r="M33" s="599"/>
      <c r="N33" s="599"/>
      <c r="O33" s="599"/>
      <c r="P33" s="599"/>
      <c r="Q33" s="599" t="s">
        <v>543</v>
      </c>
      <c r="R33" s="599"/>
      <c r="S33" s="599"/>
      <c r="T33" s="599"/>
      <c r="U33" s="599"/>
      <c r="V33" s="599"/>
      <c r="W33" s="596" t="s">
        <v>544</v>
      </c>
      <c r="X33" s="597"/>
      <c r="Y33" s="597"/>
      <c r="Z33" s="597"/>
      <c r="AA33" s="597"/>
      <c r="AB33" s="597"/>
      <c r="AC33" s="597"/>
      <c r="AD33" s="597"/>
      <c r="AE33" s="597"/>
      <c r="AF33" s="597"/>
      <c r="AG33" s="597"/>
      <c r="AH33" s="598"/>
      <c r="AI33" s="599" t="s">
        <v>545</v>
      </c>
      <c r="AJ33" s="599"/>
      <c r="AK33" s="599"/>
      <c r="AL33" s="599"/>
      <c r="AM33" s="599"/>
      <c r="AN33" s="599"/>
      <c r="AO33" s="599"/>
      <c r="AP33" s="599" t="s">
        <v>546</v>
      </c>
      <c r="AQ33" s="599"/>
      <c r="AR33" s="599"/>
      <c r="AS33" s="599"/>
      <c r="AT33" s="599"/>
      <c r="AU33" s="599"/>
      <c r="AV33" s="599"/>
      <c r="AW33" s="596" t="s">
        <v>329</v>
      </c>
      <c r="AX33" s="597"/>
      <c r="AY33" s="597"/>
      <c r="AZ33" s="598"/>
      <c r="BA33" s="596" t="s">
        <v>551</v>
      </c>
      <c r="BB33" s="597"/>
      <c r="BC33" s="597"/>
      <c r="BD33" s="597"/>
      <c r="BE33" s="597"/>
      <c r="BF33" s="597"/>
      <c r="BG33" s="597"/>
      <c r="BH33" s="597"/>
      <c r="BI33" s="597"/>
      <c r="BJ33" s="597"/>
      <c r="BK33" s="598"/>
      <c r="BL33" s="596" t="s">
        <v>552</v>
      </c>
      <c r="BM33" s="597"/>
      <c r="BN33" s="597"/>
      <c r="BO33" s="597"/>
      <c r="BP33" s="597"/>
      <c r="BQ33" s="597"/>
      <c r="BR33" s="597"/>
      <c r="BS33" s="597"/>
      <c r="BT33" s="597"/>
      <c r="BU33" s="597"/>
      <c r="BV33" s="597"/>
      <c r="BW33" s="597"/>
      <c r="BX33" s="597"/>
      <c r="BY33" s="597"/>
      <c r="BZ33" s="597"/>
      <c r="CA33" s="597"/>
      <c r="CB33" s="597"/>
      <c r="CC33" s="597"/>
      <c r="CD33" s="597"/>
      <c r="CE33" s="597"/>
      <c r="CF33" s="597"/>
      <c r="CG33" s="597"/>
      <c r="CH33" s="597"/>
      <c r="CI33" s="597"/>
      <c r="CJ33" s="597"/>
      <c r="CK33" s="597"/>
      <c r="CL33" s="597"/>
      <c r="CM33" s="597"/>
      <c r="CN33" s="597"/>
      <c r="CO33" s="597"/>
      <c r="CP33" s="597"/>
      <c r="CQ33" s="597"/>
      <c r="CR33" s="597"/>
      <c r="CS33" s="597"/>
      <c r="CT33" s="597"/>
      <c r="CU33" s="597"/>
      <c r="CV33" s="597"/>
      <c r="CW33" s="597"/>
      <c r="CX33" s="597"/>
      <c r="CY33" s="597"/>
      <c r="CZ33" s="597"/>
      <c r="DA33" s="597"/>
      <c r="DB33" s="598"/>
      <c r="DC33" s="648" t="s">
        <v>553</v>
      </c>
      <c r="DD33" s="649"/>
      <c r="DE33" s="649"/>
      <c r="DF33" s="649"/>
      <c r="DG33" s="649"/>
      <c r="DH33" s="649"/>
      <c r="DI33" s="649"/>
      <c r="DJ33" s="649"/>
      <c r="DK33" s="649"/>
      <c r="DL33" s="649"/>
      <c r="DM33" s="649"/>
      <c r="DN33" s="649"/>
      <c r="DO33" s="649"/>
      <c r="DP33" s="649"/>
      <c r="DQ33" s="649"/>
      <c r="DR33" s="650"/>
    </row>
    <row r="34" spans="1:122" x14ac:dyDescent="0.2">
      <c r="A34" s="602"/>
      <c r="B34" s="603"/>
      <c r="C34" s="603"/>
      <c r="D34" s="603"/>
      <c r="E34" s="603"/>
      <c r="F34" s="603"/>
      <c r="G34" s="603"/>
      <c r="H34" s="603"/>
      <c r="I34" s="603"/>
      <c r="J34" s="604"/>
      <c r="K34" s="630"/>
      <c r="L34" s="630"/>
      <c r="M34" s="630"/>
      <c r="N34" s="630"/>
      <c r="O34" s="630"/>
      <c r="P34" s="630"/>
      <c r="Q34" s="630"/>
      <c r="R34" s="630"/>
      <c r="S34" s="630"/>
      <c r="T34" s="630"/>
      <c r="U34" s="630"/>
      <c r="V34" s="630"/>
      <c r="W34" s="602"/>
      <c r="X34" s="603"/>
      <c r="Y34" s="603"/>
      <c r="Z34" s="603"/>
      <c r="AA34" s="603"/>
      <c r="AB34" s="603"/>
      <c r="AC34" s="603"/>
      <c r="AD34" s="603"/>
      <c r="AE34" s="603"/>
      <c r="AF34" s="603"/>
      <c r="AG34" s="603"/>
      <c r="AH34" s="604"/>
      <c r="AI34" s="631"/>
      <c r="AJ34" s="632"/>
      <c r="AK34" s="632"/>
      <c r="AL34" s="632"/>
      <c r="AM34" s="632"/>
      <c r="AN34" s="632"/>
      <c r="AO34" s="584" t="s">
        <v>370</v>
      </c>
      <c r="AP34" s="584"/>
      <c r="AQ34" s="632"/>
      <c r="AR34" s="632"/>
      <c r="AS34" s="632"/>
      <c r="AT34" s="632"/>
      <c r="AU34" s="632"/>
      <c r="AV34" s="633"/>
      <c r="AW34" s="602"/>
      <c r="AX34" s="603"/>
      <c r="AY34" s="603"/>
      <c r="AZ34" s="604"/>
      <c r="BA34" s="602"/>
      <c r="BB34" s="603"/>
      <c r="BC34" s="603"/>
      <c r="BD34" s="603"/>
      <c r="BE34" s="603"/>
      <c r="BF34" s="603"/>
      <c r="BG34" s="603"/>
      <c r="BH34" s="603"/>
      <c r="BI34" s="603"/>
      <c r="BJ34" s="603"/>
      <c r="BK34" s="604"/>
      <c r="BL34" s="602"/>
      <c r="BM34" s="603"/>
      <c r="BN34" s="603"/>
      <c r="BO34" s="603"/>
      <c r="BP34" s="603"/>
      <c r="BQ34" s="603"/>
      <c r="BR34" s="603"/>
      <c r="BS34" s="603"/>
      <c r="BT34" s="603"/>
      <c r="BU34" s="603"/>
      <c r="BV34" s="603"/>
      <c r="BW34" s="603"/>
      <c r="BX34" s="603"/>
      <c r="BY34" s="603"/>
      <c r="BZ34" s="603"/>
      <c r="CA34" s="603"/>
      <c r="CB34" s="603"/>
      <c r="CC34" s="603"/>
      <c r="CD34" s="603"/>
      <c r="CE34" s="603"/>
      <c r="CF34" s="603"/>
      <c r="CG34" s="603"/>
      <c r="CH34" s="603"/>
      <c r="CI34" s="603"/>
      <c r="CJ34" s="603"/>
      <c r="CK34" s="603"/>
      <c r="CL34" s="603"/>
      <c r="CM34" s="603"/>
      <c r="CN34" s="603"/>
      <c r="CO34" s="603"/>
      <c r="CP34" s="603"/>
      <c r="CQ34" s="603"/>
      <c r="CR34" s="603"/>
      <c r="CS34" s="603"/>
      <c r="CT34" s="603"/>
      <c r="CU34" s="603"/>
      <c r="CV34" s="603"/>
      <c r="CW34" s="603"/>
      <c r="CX34" s="603"/>
      <c r="CY34" s="603"/>
      <c r="CZ34" s="603"/>
      <c r="DA34" s="603"/>
      <c r="DB34" s="604"/>
      <c r="DC34" s="605" t="str">
        <f>IF(K34&gt;0,"AGENCY",IF(Q34&gt;0,"PRINTER"," "))</f>
        <v xml:space="preserve"> </v>
      </c>
      <c r="DD34" s="606"/>
      <c r="DE34" s="606"/>
      <c r="DF34" s="606"/>
      <c r="DG34" s="606"/>
      <c r="DH34" s="606"/>
      <c r="DI34" s="606"/>
      <c r="DJ34" s="606"/>
      <c r="DK34" s="606"/>
      <c r="DL34" s="606"/>
      <c r="DM34" s="606"/>
      <c r="DN34" s="606"/>
      <c r="DO34" s="606"/>
      <c r="DP34" s="606"/>
      <c r="DQ34" s="606"/>
      <c r="DR34" s="607"/>
    </row>
    <row r="35" spans="1:122" x14ac:dyDescent="0.2">
      <c r="A35" s="596" t="s">
        <v>530</v>
      </c>
      <c r="B35" s="597"/>
      <c r="C35" s="597"/>
      <c r="D35" s="597"/>
      <c r="E35" s="597"/>
      <c r="F35" s="597"/>
      <c r="G35" s="597"/>
      <c r="H35" s="597"/>
      <c r="I35" s="597"/>
      <c r="J35" s="598"/>
      <c r="K35" s="596" t="s">
        <v>457</v>
      </c>
      <c r="L35" s="597"/>
      <c r="M35" s="597"/>
      <c r="N35" s="597"/>
      <c r="O35" s="597"/>
      <c r="P35" s="597"/>
      <c r="Q35" s="597"/>
      <c r="R35" s="597"/>
      <c r="S35" s="597"/>
      <c r="T35" s="598"/>
      <c r="U35" s="596" t="s">
        <v>563</v>
      </c>
      <c r="V35" s="597"/>
      <c r="W35" s="597"/>
      <c r="X35" s="597"/>
      <c r="Y35" s="597"/>
      <c r="Z35" s="597"/>
      <c r="AA35" s="597"/>
      <c r="AB35" s="597"/>
      <c r="AC35" s="597"/>
      <c r="AD35" s="597"/>
      <c r="AE35" s="597"/>
      <c r="AF35" s="597"/>
      <c r="AG35" s="598"/>
      <c r="AH35" s="599" t="s">
        <v>528</v>
      </c>
      <c r="AI35" s="599"/>
      <c r="AJ35" s="599"/>
      <c r="AK35" s="599"/>
      <c r="AL35" s="599"/>
      <c r="AM35" s="599"/>
      <c r="AN35" s="599"/>
      <c r="AO35" s="599"/>
      <c r="AP35" s="599"/>
      <c r="AQ35" s="599" t="s">
        <v>529</v>
      </c>
      <c r="AR35" s="599"/>
      <c r="AS35" s="599"/>
      <c r="AT35" s="599"/>
      <c r="AU35" s="599"/>
      <c r="AV35" s="599"/>
      <c r="AW35" s="599"/>
      <c r="AX35" s="599"/>
      <c r="AY35" s="599"/>
      <c r="AZ35" s="599"/>
      <c r="BA35" s="599"/>
      <c r="BB35" s="599"/>
      <c r="BC35" s="623"/>
      <c r="BD35" s="624"/>
      <c r="BE35" s="624"/>
      <c r="BF35" s="624"/>
      <c r="BG35" s="624"/>
      <c r="BH35" s="624"/>
      <c r="BI35" s="624"/>
      <c r="BJ35" s="624"/>
      <c r="BK35" s="624"/>
      <c r="BL35" s="624"/>
      <c r="BM35" s="624"/>
      <c r="BN35" s="624"/>
      <c r="BO35" s="624"/>
      <c r="BP35" s="624"/>
      <c r="BQ35" s="624"/>
      <c r="BR35" s="624"/>
      <c r="BS35" s="624"/>
      <c r="BT35" s="624"/>
      <c r="BU35" s="624"/>
      <c r="BV35" s="624"/>
      <c r="BW35" s="624"/>
      <c r="BX35" s="624"/>
      <c r="BY35" s="624"/>
      <c r="BZ35" s="624"/>
      <c r="CA35" s="624"/>
      <c r="CB35" s="624"/>
      <c r="CC35" s="624"/>
      <c r="CD35" s="624"/>
      <c r="CE35" s="624"/>
      <c r="CF35" s="625"/>
      <c r="CG35" s="600" t="s">
        <v>565</v>
      </c>
      <c r="CH35" s="600"/>
      <c r="CI35" s="600"/>
      <c r="CJ35" s="600"/>
      <c r="CK35" s="600"/>
      <c r="CL35" s="600"/>
      <c r="CM35" s="600"/>
      <c r="CN35" s="600"/>
      <c r="CO35" s="600"/>
      <c r="CP35" s="600"/>
      <c r="CQ35" s="600"/>
      <c r="CR35" s="600"/>
      <c r="CS35" s="600"/>
      <c r="CT35" s="600"/>
      <c r="CU35" s="600"/>
      <c r="CV35" s="600"/>
      <c r="CW35" s="600"/>
      <c r="CX35" s="600"/>
      <c r="CY35" s="600"/>
      <c r="CZ35" s="600"/>
      <c r="DA35" s="600"/>
      <c r="DB35" s="600"/>
      <c r="DC35" s="600"/>
      <c r="DD35" s="600"/>
      <c r="DE35" s="600"/>
      <c r="DF35" s="600"/>
      <c r="DG35" s="601">
        <f>IF(K34&gt;0,AQ36,0)</f>
        <v>0</v>
      </c>
      <c r="DH35" s="601"/>
      <c r="DI35" s="601"/>
      <c r="DJ35" s="601"/>
      <c r="DK35" s="601"/>
      <c r="DL35" s="601"/>
      <c r="DM35" s="601"/>
      <c r="DN35" s="601"/>
      <c r="DO35" s="601"/>
      <c r="DP35" s="601"/>
      <c r="DQ35" s="601"/>
      <c r="DR35" s="601"/>
    </row>
    <row r="36" spans="1:122" x14ac:dyDescent="0.2">
      <c r="A36" s="608"/>
      <c r="B36" s="609"/>
      <c r="C36" s="609"/>
      <c r="D36" s="609"/>
      <c r="E36" s="609"/>
      <c r="F36" s="609"/>
      <c r="G36" s="609"/>
      <c r="H36" s="609"/>
      <c r="I36" s="609"/>
      <c r="J36" s="610"/>
      <c r="K36" s="608"/>
      <c r="L36" s="609"/>
      <c r="M36" s="609"/>
      <c r="N36" s="609"/>
      <c r="O36" s="609"/>
      <c r="P36" s="609"/>
      <c r="Q36" s="609"/>
      <c r="R36" s="609"/>
      <c r="S36" s="609"/>
      <c r="T36" s="610"/>
      <c r="U36" s="617">
        <f>IF(A34&gt;0,((A36)+((K36)*(A7/1000)))/2,(A36)+((K36)*(A7/1000)))</f>
        <v>0</v>
      </c>
      <c r="V36" s="618"/>
      <c r="W36" s="618"/>
      <c r="X36" s="618"/>
      <c r="Y36" s="618"/>
      <c r="Z36" s="618"/>
      <c r="AA36" s="618"/>
      <c r="AB36" s="618"/>
      <c r="AC36" s="618"/>
      <c r="AD36" s="618"/>
      <c r="AE36" s="618"/>
      <c r="AF36" s="618"/>
      <c r="AG36" s="619"/>
      <c r="AH36" s="620"/>
      <c r="AI36" s="620"/>
      <c r="AJ36" s="620"/>
      <c r="AK36" s="620"/>
      <c r="AL36" s="620"/>
      <c r="AM36" s="620"/>
      <c r="AN36" s="620"/>
      <c r="AO36" s="620"/>
      <c r="AP36" s="620"/>
      <c r="AQ36" s="621">
        <f>(U36/1000)*AH36</f>
        <v>0</v>
      </c>
      <c r="AR36" s="621"/>
      <c r="AS36" s="621"/>
      <c r="AT36" s="621"/>
      <c r="AU36" s="621"/>
      <c r="AV36" s="621"/>
      <c r="AW36" s="621"/>
      <c r="AX36" s="621"/>
      <c r="AY36" s="621"/>
      <c r="AZ36" s="621"/>
      <c r="BA36" s="621"/>
      <c r="BB36" s="621"/>
      <c r="BC36" s="626"/>
      <c r="BD36" s="627"/>
      <c r="BE36" s="627"/>
      <c r="BF36" s="627"/>
      <c r="BG36" s="627"/>
      <c r="BH36" s="627"/>
      <c r="BI36" s="627"/>
      <c r="BJ36" s="627"/>
      <c r="BK36" s="627"/>
      <c r="BL36" s="627"/>
      <c r="BM36" s="627"/>
      <c r="BN36" s="627"/>
      <c r="BO36" s="627"/>
      <c r="BP36" s="627"/>
      <c r="BQ36" s="627"/>
      <c r="BR36" s="627"/>
      <c r="BS36" s="627"/>
      <c r="BT36" s="627"/>
      <c r="BU36" s="627"/>
      <c r="BV36" s="627"/>
      <c r="BW36" s="627"/>
      <c r="BX36" s="627"/>
      <c r="BY36" s="627"/>
      <c r="BZ36" s="627"/>
      <c r="CA36" s="627"/>
      <c r="CB36" s="627"/>
      <c r="CC36" s="627"/>
      <c r="CD36" s="627"/>
      <c r="CE36" s="627"/>
      <c r="CF36" s="628"/>
      <c r="CG36" s="600" t="s">
        <v>566</v>
      </c>
      <c r="CH36" s="600"/>
      <c r="CI36" s="600"/>
      <c r="CJ36" s="600"/>
      <c r="CK36" s="600"/>
      <c r="CL36" s="600"/>
      <c r="CM36" s="600"/>
      <c r="CN36" s="600"/>
      <c r="CO36" s="600"/>
      <c r="CP36" s="600"/>
      <c r="CQ36" s="600"/>
      <c r="CR36" s="600"/>
      <c r="CS36" s="600"/>
      <c r="CT36" s="600"/>
      <c r="CU36" s="600"/>
      <c r="CV36" s="600"/>
      <c r="CW36" s="600"/>
      <c r="CX36" s="600"/>
      <c r="CY36" s="600"/>
      <c r="CZ36" s="600"/>
      <c r="DA36" s="600"/>
      <c r="DB36" s="600"/>
      <c r="DC36" s="600"/>
      <c r="DD36" s="600"/>
      <c r="DE36" s="600"/>
      <c r="DF36" s="600"/>
      <c r="DG36" s="601">
        <f>IF(Q34&gt;0,AQ36,0)</f>
        <v>0</v>
      </c>
      <c r="DH36" s="601"/>
      <c r="DI36" s="601"/>
      <c r="DJ36" s="601"/>
      <c r="DK36" s="601"/>
      <c r="DL36" s="601"/>
      <c r="DM36" s="601"/>
      <c r="DN36" s="601"/>
      <c r="DO36" s="601"/>
      <c r="DP36" s="601"/>
      <c r="DQ36" s="601"/>
      <c r="DR36" s="601"/>
    </row>
    <row r="37" spans="1:122" ht="12.75" customHeight="1" x14ac:dyDescent="0.2">
      <c r="AI37" s="68"/>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629"/>
      <c r="CC37" s="629"/>
      <c r="CD37" s="629"/>
      <c r="CE37" s="629"/>
      <c r="CF37" s="629"/>
      <c r="CG37" s="629"/>
      <c r="CH37" s="629"/>
      <c r="CI37" s="629"/>
      <c r="CJ37" s="629"/>
      <c r="CK37" s="629"/>
      <c r="CL37" s="629"/>
      <c r="CM37" s="629"/>
      <c r="CN37" s="629"/>
      <c r="CO37" s="629"/>
      <c r="CP37" s="629"/>
      <c r="CQ37" s="629"/>
      <c r="CR37" s="629"/>
      <c r="CS37" s="629"/>
      <c r="CT37" s="629"/>
      <c r="CU37" s="629"/>
      <c r="CV37" s="629"/>
      <c r="CW37" s="629"/>
      <c r="CX37" s="629"/>
      <c r="CY37" s="629"/>
      <c r="CZ37" s="629"/>
      <c r="DA37" s="629"/>
      <c r="DB37" s="629"/>
      <c r="DC37" s="629"/>
      <c r="DD37" s="629"/>
      <c r="DE37" s="629"/>
      <c r="DF37" s="629"/>
      <c r="DG37" s="629"/>
      <c r="DH37" s="629"/>
      <c r="DI37" s="629"/>
      <c r="DJ37" s="629"/>
      <c r="DK37" s="629"/>
      <c r="DL37" s="629"/>
      <c r="DM37" s="629"/>
      <c r="DN37" s="629"/>
      <c r="DO37" s="629"/>
      <c r="DP37" s="629"/>
      <c r="DQ37" s="629"/>
      <c r="DR37" s="629"/>
    </row>
    <row r="38" spans="1:122" x14ac:dyDescent="0.2">
      <c r="AI38" s="68"/>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622" t="s">
        <v>596</v>
      </c>
      <c r="CC38" s="622"/>
      <c r="CD38" s="622"/>
      <c r="CE38" s="622"/>
      <c r="CF38" s="622"/>
      <c r="CG38" s="622"/>
      <c r="CH38" s="622"/>
      <c r="CI38" s="622"/>
      <c r="CJ38" s="622"/>
      <c r="CK38" s="622"/>
      <c r="CL38" s="622"/>
      <c r="CM38" s="622"/>
      <c r="CN38" s="622"/>
      <c r="CO38" s="622"/>
      <c r="CP38" s="622"/>
      <c r="CQ38" s="622"/>
      <c r="CR38" s="622"/>
      <c r="CS38" s="622"/>
      <c r="CT38" s="622"/>
      <c r="CU38" s="622"/>
      <c r="CV38" s="622"/>
      <c r="CW38" s="622"/>
      <c r="CX38" s="622"/>
      <c r="CY38" s="622"/>
      <c r="CZ38" s="622"/>
      <c r="DA38" s="622"/>
      <c r="DB38" s="622"/>
      <c r="DC38" s="622"/>
      <c r="DD38" s="622"/>
      <c r="DE38" s="622"/>
      <c r="DF38" s="622"/>
      <c r="DG38" s="601">
        <f>DG19+DG28+DG35</f>
        <v>0</v>
      </c>
      <c r="DH38" s="601"/>
      <c r="DI38" s="601"/>
      <c r="DJ38" s="601"/>
      <c r="DK38" s="601"/>
      <c r="DL38" s="601"/>
      <c r="DM38" s="601"/>
      <c r="DN38" s="601"/>
      <c r="DO38" s="601"/>
      <c r="DP38" s="601"/>
      <c r="DQ38" s="601"/>
      <c r="DR38" s="601"/>
    </row>
    <row r="39" spans="1:122" x14ac:dyDescent="0.2">
      <c r="CB39" s="622" t="s">
        <v>597</v>
      </c>
      <c r="CC39" s="622"/>
      <c r="CD39" s="622"/>
      <c r="CE39" s="622"/>
      <c r="CF39" s="622"/>
      <c r="CG39" s="622"/>
      <c r="CH39" s="622"/>
      <c r="CI39" s="622"/>
      <c r="CJ39" s="622"/>
      <c r="CK39" s="622"/>
      <c r="CL39" s="622"/>
      <c r="CM39" s="622"/>
      <c r="CN39" s="622"/>
      <c r="CO39" s="622"/>
      <c r="CP39" s="622"/>
      <c r="CQ39" s="622"/>
      <c r="CR39" s="622"/>
      <c r="CS39" s="622"/>
      <c r="CT39" s="622"/>
      <c r="CU39" s="622"/>
      <c r="CV39" s="622"/>
      <c r="CW39" s="622"/>
      <c r="CX39" s="622"/>
      <c r="CY39" s="622"/>
      <c r="CZ39" s="622"/>
      <c r="DA39" s="622"/>
      <c r="DB39" s="622"/>
      <c r="DC39" s="622"/>
      <c r="DD39" s="622"/>
      <c r="DE39" s="622"/>
      <c r="DF39" s="622"/>
      <c r="DG39" s="601">
        <f>DG20+DG29+DG36</f>
        <v>0</v>
      </c>
      <c r="DH39" s="601"/>
      <c r="DI39" s="601"/>
      <c r="DJ39" s="601"/>
      <c r="DK39" s="601"/>
      <c r="DL39" s="601"/>
      <c r="DM39" s="601"/>
      <c r="DN39" s="601"/>
      <c r="DO39" s="601"/>
      <c r="DP39" s="601"/>
      <c r="DQ39" s="601"/>
      <c r="DR39" s="601"/>
    </row>
    <row r="40" spans="1:122" x14ac:dyDescent="0.2">
      <c r="CB40" s="622" t="s">
        <v>598</v>
      </c>
      <c r="CC40" s="622"/>
      <c r="CD40" s="622"/>
      <c r="CE40" s="622"/>
      <c r="CF40" s="622"/>
      <c r="CG40" s="622"/>
      <c r="CH40" s="622"/>
      <c r="CI40" s="622"/>
      <c r="CJ40" s="622"/>
      <c r="CK40" s="622"/>
      <c r="CL40" s="622"/>
      <c r="CM40" s="622"/>
      <c r="CN40" s="622"/>
      <c r="CO40" s="622"/>
      <c r="CP40" s="622"/>
      <c r="CQ40" s="622"/>
      <c r="CR40" s="622"/>
      <c r="CS40" s="622"/>
      <c r="CT40" s="622"/>
      <c r="CU40" s="622"/>
      <c r="CV40" s="622"/>
      <c r="CW40" s="622"/>
      <c r="CX40" s="622"/>
      <c r="CY40" s="622"/>
      <c r="CZ40" s="622"/>
      <c r="DA40" s="622"/>
      <c r="DB40" s="622"/>
      <c r="DC40" s="622"/>
      <c r="DD40" s="622"/>
      <c r="DE40" s="622"/>
      <c r="DF40" s="622"/>
      <c r="DG40" s="601">
        <f>SUM(DG38:DR39)</f>
        <v>0</v>
      </c>
      <c r="DH40" s="601"/>
      <c r="DI40" s="601"/>
      <c r="DJ40" s="601"/>
      <c r="DK40" s="601"/>
      <c r="DL40" s="601"/>
      <c r="DM40" s="601"/>
      <c r="DN40" s="601"/>
      <c r="DO40" s="601"/>
      <c r="DP40" s="601"/>
      <c r="DQ40" s="601"/>
      <c r="DR40" s="601"/>
    </row>
  </sheetData>
  <sheetProtection sheet="1" objects="1" scenarios="1" selectLockedCells="1"/>
  <mergeCells count="279">
    <mergeCell ref="CT3:DR3"/>
    <mergeCell ref="A5:I5"/>
    <mergeCell ref="J5:AH5"/>
    <mergeCell ref="AI5:AO5"/>
    <mergeCell ref="AP5:CD5"/>
    <mergeCell ref="CE5:CS5"/>
    <mergeCell ref="CT4:CZ4"/>
    <mergeCell ref="DA4:DR4"/>
    <mergeCell ref="BR9:CS9"/>
    <mergeCell ref="CT9:DR9"/>
    <mergeCell ref="CU6:DR6"/>
    <mergeCell ref="A7:K8"/>
    <mergeCell ref="AA8:AH8"/>
    <mergeCell ref="AI8:AJ8"/>
    <mergeCell ref="AK8:AR8"/>
    <mergeCell ref="A6:K6"/>
    <mergeCell ref="AA7:AI7"/>
    <mergeCell ref="AJ7:AR7"/>
    <mergeCell ref="J4:AH4"/>
    <mergeCell ref="AI4:AO4"/>
    <mergeCell ref="AP4:CD4"/>
    <mergeCell ref="CE4:CS4"/>
    <mergeCell ref="DG7:DL7"/>
    <mergeCell ref="CT5:DC5"/>
    <mergeCell ref="CT2:DR2"/>
    <mergeCell ref="BR11:BT11"/>
    <mergeCell ref="BU11:CD11"/>
    <mergeCell ref="A4:I4"/>
    <mergeCell ref="BH6:BL8"/>
    <mergeCell ref="BM7:BU7"/>
    <mergeCell ref="L7:V7"/>
    <mergeCell ref="L8:V8"/>
    <mergeCell ref="W7:Z7"/>
    <mergeCell ref="L6:Z6"/>
    <mergeCell ref="W8:Z8"/>
    <mergeCell ref="AA6:AR6"/>
    <mergeCell ref="AS6:BG7"/>
    <mergeCell ref="AS8:BG8"/>
    <mergeCell ref="CA6:CD6"/>
    <mergeCell ref="BR10:BT10"/>
    <mergeCell ref="AB9:AN10"/>
    <mergeCell ref="AB11:AN12"/>
    <mergeCell ref="AO11:AS12"/>
    <mergeCell ref="AO9:AS10"/>
    <mergeCell ref="A9:W9"/>
    <mergeCell ref="AT9:BQ9"/>
    <mergeCell ref="BF10:BQ10"/>
    <mergeCell ref="BU10:CD10"/>
    <mergeCell ref="A10:W10"/>
    <mergeCell ref="AT10:BE10"/>
    <mergeCell ref="BU12:CS12"/>
    <mergeCell ref="A11:M11"/>
    <mergeCell ref="N11:W11"/>
    <mergeCell ref="AT11:BE12"/>
    <mergeCell ref="BA25:BK25"/>
    <mergeCell ref="CT1:CY1"/>
    <mergeCell ref="CZ1:DR1"/>
    <mergeCell ref="A2:C2"/>
    <mergeCell ref="D2:N2"/>
    <mergeCell ref="O2:BF2"/>
    <mergeCell ref="BG2:CE2"/>
    <mergeCell ref="CF2:CS2"/>
    <mergeCell ref="A3:I3"/>
    <mergeCell ref="J3:Z3"/>
    <mergeCell ref="AA3:AG3"/>
    <mergeCell ref="AH3:BU3"/>
    <mergeCell ref="CF1:CS1"/>
    <mergeCell ref="BV3:CE3"/>
    <mergeCell ref="CF3:CS3"/>
    <mergeCell ref="A1:N1"/>
    <mergeCell ref="O1:BF1"/>
    <mergeCell ref="BG1:CE1"/>
    <mergeCell ref="Q24:V24"/>
    <mergeCell ref="Q25:V25"/>
    <mergeCell ref="A25:J25"/>
    <mergeCell ref="CE11:CG11"/>
    <mergeCell ref="CH11:CS11"/>
    <mergeCell ref="CT11:DO11"/>
    <mergeCell ref="DP11:DR11"/>
    <mergeCell ref="CT12:DO12"/>
    <mergeCell ref="DP12:DR12"/>
    <mergeCell ref="A12:M12"/>
    <mergeCell ref="K23:V23"/>
    <mergeCell ref="X9:AA12"/>
    <mergeCell ref="DC24:DR24"/>
    <mergeCell ref="DC25:DR25"/>
    <mergeCell ref="BL24:DB24"/>
    <mergeCell ref="BL25:DB25"/>
    <mergeCell ref="W23:DR23"/>
    <mergeCell ref="W25:AH25"/>
    <mergeCell ref="W24:AH24"/>
    <mergeCell ref="AI25:AN25"/>
    <mergeCell ref="AO25:AP25"/>
    <mergeCell ref="AI24:AO24"/>
    <mergeCell ref="AQ25:AV25"/>
    <mergeCell ref="AP24:AV24"/>
    <mergeCell ref="AW24:AZ24"/>
    <mergeCell ref="AW25:AZ25"/>
    <mergeCell ref="BA24:BK24"/>
    <mergeCell ref="CT10:DO10"/>
    <mergeCell ref="DP10:DR10"/>
    <mergeCell ref="CE10:CG10"/>
    <mergeCell ref="CH10:CS10"/>
    <mergeCell ref="A13:DR13"/>
    <mergeCell ref="A23:J24"/>
    <mergeCell ref="K24:P24"/>
    <mergeCell ref="K25:P25"/>
    <mergeCell ref="A14:J15"/>
    <mergeCell ref="K14:V14"/>
    <mergeCell ref="W14:DR14"/>
    <mergeCell ref="K15:P15"/>
    <mergeCell ref="Q15:V15"/>
    <mergeCell ref="W15:AH15"/>
    <mergeCell ref="AI15:AO15"/>
    <mergeCell ref="AP15:AV15"/>
    <mergeCell ref="AW15:AZ15"/>
    <mergeCell ref="BA15:BK15"/>
    <mergeCell ref="BL15:DB15"/>
    <mergeCell ref="DC15:DR15"/>
    <mergeCell ref="N12:W12"/>
    <mergeCell ref="CG28:DF28"/>
    <mergeCell ref="CW26:DF26"/>
    <mergeCell ref="CM27:CV27"/>
    <mergeCell ref="CW27:DF27"/>
    <mergeCell ref="A28:M28"/>
    <mergeCell ref="A29:M29"/>
    <mergeCell ref="N28:V28"/>
    <mergeCell ref="N29:V29"/>
    <mergeCell ref="W28:AH28"/>
    <mergeCell ref="W29:AH29"/>
    <mergeCell ref="CC27:CL27"/>
    <mergeCell ref="U26:AD26"/>
    <mergeCell ref="AE26:AN26"/>
    <mergeCell ref="AO26:AX26"/>
    <mergeCell ref="AY26:BH26"/>
    <mergeCell ref="CG29:DF29"/>
    <mergeCell ref="K27:T27"/>
    <mergeCell ref="CC26:CL26"/>
    <mergeCell ref="CM26:CV26"/>
    <mergeCell ref="K26:T26"/>
    <mergeCell ref="A26:J26"/>
    <mergeCell ref="A27:J27"/>
    <mergeCell ref="DD5:DR5"/>
    <mergeCell ref="BM8:BU8"/>
    <mergeCell ref="CA8:CD8"/>
    <mergeCell ref="BV8:BY8"/>
    <mergeCell ref="BV7:BY7"/>
    <mergeCell ref="CA7:CD7"/>
    <mergeCell ref="CE8:CL8"/>
    <mergeCell ref="CM8:CT8"/>
    <mergeCell ref="CU8:CZ8"/>
    <mergeCell ref="DA8:DF8"/>
    <mergeCell ref="DG8:DL8"/>
    <mergeCell ref="DM8:DR8"/>
    <mergeCell ref="CE7:CL7"/>
    <mergeCell ref="CM7:CT7"/>
    <mergeCell ref="CU7:CZ7"/>
    <mergeCell ref="DA7:DF7"/>
    <mergeCell ref="BM6:BU6"/>
    <mergeCell ref="BV6:BY6"/>
    <mergeCell ref="CE6:CL6"/>
    <mergeCell ref="CM6:CT6"/>
    <mergeCell ref="DM7:DR7"/>
    <mergeCell ref="BR12:BT12"/>
    <mergeCell ref="BL16:DB16"/>
    <mergeCell ref="DC16:DR16"/>
    <mergeCell ref="A17:J17"/>
    <mergeCell ref="K17:T17"/>
    <mergeCell ref="U17:AD17"/>
    <mergeCell ref="AE17:AN17"/>
    <mergeCell ref="AO17:AX17"/>
    <mergeCell ref="AY17:BH17"/>
    <mergeCell ref="BI17:BR17"/>
    <mergeCell ref="BS17:CB17"/>
    <mergeCell ref="CC17:CL17"/>
    <mergeCell ref="A16:J16"/>
    <mergeCell ref="K16:P16"/>
    <mergeCell ref="Q16:V16"/>
    <mergeCell ref="W16:AH16"/>
    <mergeCell ref="AI16:AN16"/>
    <mergeCell ref="AO16:AP16"/>
    <mergeCell ref="AQ16:AV16"/>
    <mergeCell ref="AW16:AZ16"/>
    <mergeCell ref="BA16:BK16"/>
    <mergeCell ref="CM17:DR18"/>
    <mergeCell ref="BF11:BQ12"/>
    <mergeCell ref="AO19:AT19"/>
    <mergeCell ref="AO20:AT20"/>
    <mergeCell ref="AU19:BF19"/>
    <mergeCell ref="AU20:BF20"/>
    <mergeCell ref="AI19:AN20"/>
    <mergeCell ref="BG19:CF20"/>
    <mergeCell ref="A18:J18"/>
    <mergeCell ref="K18:T18"/>
    <mergeCell ref="U18:AD18"/>
    <mergeCell ref="AE18:AN18"/>
    <mergeCell ref="AO18:AX18"/>
    <mergeCell ref="AY18:BH18"/>
    <mergeCell ref="BI18:BR18"/>
    <mergeCell ref="BS18:CB18"/>
    <mergeCell ref="CC18:CL18"/>
    <mergeCell ref="A19:M19"/>
    <mergeCell ref="N19:V19"/>
    <mergeCell ref="W19:AH19"/>
    <mergeCell ref="CG19:DF19"/>
    <mergeCell ref="DG19:DR19"/>
    <mergeCell ref="A20:M20"/>
    <mergeCell ref="N20:V20"/>
    <mergeCell ref="W20:AH20"/>
    <mergeCell ref="CG20:DF20"/>
    <mergeCell ref="DG20:DR20"/>
    <mergeCell ref="A32:J33"/>
    <mergeCell ref="K32:V32"/>
    <mergeCell ref="W32:DR32"/>
    <mergeCell ref="K33:P33"/>
    <mergeCell ref="Q33:V33"/>
    <mergeCell ref="W33:AH33"/>
    <mergeCell ref="AI33:AO33"/>
    <mergeCell ref="AP33:AV33"/>
    <mergeCell ref="AW33:AZ33"/>
    <mergeCell ref="BA33:BK33"/>
    <mergeCell ref="BL33:DB33"/>
    <mergeCell ref="DC33:DR33"/>
    <mergeCell ref="B21:DQ22"/>
    <mergeCell ref="A21:A22"/>
    <mergeCell ref="DR21:DR22"/>
    <mergeCell ref="A30:A31"/>
    <mergeCell ref="B30:DQ31"/>
    <mergeCell ref="DR30:DR31"/>
    <mergeCell ref="A34:J34"/>
    <mergeCell ref="K34:P34"/>
    <mergeCell ref="Q34:V34"/>
    <mergeCell ref="W34:AH34"/>
    <mergeCell ref="AI34:AN34"/>
    <mergeCell ref="AO34:AP34"/>
    <mergeCell ref="AQ34:AV34"/>
    <mergeCell ref="AW34:AZ34"/>
    <mergeCell ref="BA34:BK34"/>
    <mergeCell ref="U36:AG36"/>
    <mergeCell ref="AH36:AP36"/>
    <mergeCell ref="AQ36:BB36"/>
    <mergeCell ref="CG36:DF36"/>
    <mergeCell ref="DG36:DR36"/>
    <mergeCell ref="CB40:DF40"/>
    <mergeCell ref="DG40:DR40"/>
    <mergeCell ref="A36:J36"/>
    <mergeCell ref="K36:T36"/>
    <mergeCell ref="CB38:DF38"/>
    <mergeCell ref="CB39:DF39"/>
    <mergeCell ref="DG38:DR38"/>
    <mergeCell ref="DG39:DR39"/>
    <mergeCell ref="BC35:CF36"/>
    <mergeCell ref="CB37:DR37"/>
    <mergeCell ref="A35:J35"/>
    <mergeCell ref="K35:T35"/>
    <mergeCell ref="DG26:DR27"/>
    <mergeCell ref="AO28:AT28"/>
    <mergeCell ref="AU28:BF28"/>
    <mergeCell ref="AO29:AT29"/>
    <mergeCell ref="AU29:BF29"/>
    <mergeCell ref="BG28:CF29"/>
    <mergeCell ref="AI28:AN29"/>
    <mergeCell ref="U35:AG35"/>
    <mergeCell ref="AH35:AP35"/>
    <mergeCell ref="AQ35:BB35"/>
    <mergeCell ref="CG35:DF35"/>
    <mergeCell ref="DG35:DR35"/>
    <mergeCell ref="BL34:DB34"/>
    <mergeCell ref="DC34:DR34"/>
    <mergeCell ref="AO27:AX27"/>
    <mergeCell ref="AY27:BH27"/>
    <mergeCell ref="BI27:BR27"/>
    <mergeCell ref="BS27:CB27"/>
    <mergeCell ref="U27:AD27"/>
    <mergeCell ref="AE27:AN27"/>
    <mergeCell ref="DG29:DR29"/>
    <mergeCell ref="DG28:DR28"/>
    <mergeCell ref="BI26:BR26"/>
    <mergeCell ref="BS26:CB26"/>
  </mergeCells>
  <conditionalFormatting sqref="A1:DR12">
    <cfRule type="cellIs" dxfId="0" priority="1" operator="lessThanOrEqual">
      <formula>0</formula>
    </cfRule>
  </conditionalFormatting>
  <pageMargins left="0.25" right="0.25" top="0.25" bottom="0.25" header="0.125" footer="0.125"/>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LKPPaperSupplier!$B$2:$B$6</xm:f>
          </x14:formula1>
          <xm:sqref>W25:AH25 W16:AH16 W34:AH34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BU127"/>
  <sheetViews>
    <sheetView topLeftCell="A27" workbookViewId="0">
      <selection activeCell="F58" sqref="F58"/>
    </sheetView>
  </sheetViews>
  <sheetFormatPr defaultColWidth="2.7109375" defaultRowHeight="12.75" x14ac:dyDescent="0.2"/>
  <cols>
    <col min="52" max="52" width="15.42578125" bestFit="1" customWidth="1"/>
    <col min="53" max="53" width="14.85546875" style="59" bestFit="1" customWidth="1"/>
    <col min="54" max="54" width="5" style="59" bestFit="1" customWidth="1"/>
    <col min="55" max="55" width="36.140625" style="59" bestFit="1" customWidth="1"/>
    <col min="56" max="56" width="3" style="59" bestFit="1" customWidth="1"/>
    <col min="57" max="57" width="7.7109375" style="37" bestFit="1" customWidth="1"/>
    <col min="58" max="59" width="6.7109375" bestFit="1" customWidth="1"/>
    <col min="60" max="61" width="5.140625" bestFit="1" customWidth="1"/>
    <col min="67" max="73" width="9.140625" customWidth="1"/>
  </cols>
  <sheetData>
    <row r="1" spans="1:73" x14ac:dyDescent="0.2">
      <c r="A1" s="565" t="s">
        <v>477</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73" x14ac:dyDescent="0.2">
      <c r="A2" s="566" t="s">
        <v>478</v>
      </c>
      <c r="B2" s="566"/>
      <c r="C2" s="566"/>
      <c r="D2" s="566"/>
      <c r="E2" s="566"/>
      <c r="F2" s="566"/>
      <c r="G2" s="566"/>
      <c r="H2" s="566"/>
      <c r="I2" s="562" t="s">
        <v>508</v>
      </c>
      <c r="J2" s="562"/>
      <c r="K2" s="562"/>
      <c r="L2" s="562"/>
      <c r="M2" s="562"/>
      <c r="N2" s="562"/>
      <c r="O2" s="562"/>
      <c r="P2" s="562"/>
      <c r="Q2" s="562"/>
      <c r="R2" s="562"/>
      <c r="S2" s="562"/>
      <c r="T2" s="62" t="s">
        <v>479</v>
      </c>
      <c r="U2" s="562" t="s">
        <v>509</v>
      </c>
      <c r="V2" s="562"/>
      <c r="W2" s="562"/>
      <c r="X2" s="562"/>
      <c r="Y2" s="562"/>
      <c r="Z2" s="562"/>
      <c r="AA2" s="562"/>
      <c r="AB2" s="562"/>
      <c r="AC2" s="562"/>
      <c r="AD2" s="562"/>
      <c r="AE2" s="562"/>
      <c r="AF2" s="567"/>
      <c r="AG2" s="567"/>
      <c r="AH2" s="567"/>
      <c r="AI2" s="567"/>
      <c r="AJ2" s="567"/>
      <c r="AK2" s="567"/>
      <c r="AL2" s="567"/>
      <c r="AM2" s="567"/>
      <c r="AN2" s="567"/>
      <c r="AO2" s="567"/>
      <c r="AP2" s="567"/>
      <c r="AQ2" s="567"/>
      <c r="AR2" s="567"/>
      <c r="AS2" s="567"/>
      <c r="AT2" s="567"/>
      <c r="AU2" s="567"/>
      <c r="AV2" s="567"/>
    </row>
    <row r="3" spans="1:73" x14ac:dyDescent="0.2">
      <c r="A3" s="564" t="s">
        <v>480</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row>
    <row r="4" spans="1:73" x14ac:dyDescent="0.2">
      <c r="A4" s="563" t="s">
        <v>510</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row>
    <row r="5" spans="1:73" ht="13.5" thickBot="1" x14ac:dyDescent="0.25">
      <c r="A5" s="563"/>
      <c r="B5" s="563"/>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BC5" s="59">
        <f>Booklet!$AL$22</f>
        <v>0</v>
      </c>
      <c r="BO5" s="531" t="e">
        <f>SUM(BU8:BU15)</f>
        <v>#REF!</v>
      </c>
      <c r="BP5" s="531"/>
      <c r="BQ5" s="531"/>
      <c r="BR5" s="531"/>
      <c r="BS5" s="531"/>
      <c r="BT5" s="531"/>
      <c r="BU5" s="531"/>
    </row>
    <row r="6" spans="1:73" ht="13.5" thickBot="1" x14ac:dyDescent="0.25">
      <c r="A6" s="557" t="s">
        <v>511</v>
      </c>
      <c r="B6" s="558"/>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9"/>
      <c r="BD6" s="59">
        <v>1</v>
      </c>
      <c r="BO6" s="2" t="s">
        <v>516</v>
      </c>
      <c r="BP6" s="59"/>
      <c r="BQ6" s="59"/>
      <c r="BR6" s="59"/>
      <c r="BS6" s="59"/>
      <c r="BT6" s="59"/>
      <c r="BU6" s="59"/>
    </row>
    <row r="7" spans="1:73" x14ac:dyDescent="0.2">
      <c r="A7" s="534" t="s">
        <v>512</v>
      </c>
      <c r="B7" s="535"/>
      <c r="C7" s="535"/>
      <c r="D7" s="538" t="s">
        <v>481</v>
      </c>
      <c r="E7" s="538"/>
      <c r="F7" s="538"/>
      <c r="G7" s="538"/>
      <c r="H7" s="538"/>
      <c r="I7" s="538"/>
      <c r="J7" s="538"/>
      <c r="K7" s="538"/>
      <c r="L7" s="538" t="s">
        <v>482</v>
      </c>
      <c r="M7" s="538"/>
      <c r="N7" s="538"/>
      <c r="O7" s="538"/>
      <c r="P7" s="538"/>
      <c r="Q7" s="538"/>
      <c r="R7" s="538"/>
      <c r="S7" s="538"/>
      <c r="T7" s="535" t="s">
        <v>507</v>
      </c>
      <c r="U7" s="535"/>
      <c r="V7" s="535"/>
      <c r="W7" s="535"/>
      <c r="X7" s="535" t="s">
        <v>504</v>
      </c>
      <c r="Y7" s="535"/>
      <c r="Z7" s="535"/>
      <c r="AA7" s="535"/>
      <c r="AB7" s="535" t="s">
        <v>483</v>
      </c>
      <c r="AC7" s="535"/>
      <c r="AD7" s="535"/>
      <c r="AE7" s="535"/>
      <c r="AF7" s="538" t="s">
        <v>484</v>
      </c>
      <c r="AG7" s="538"/>
      <c r="AH7" s="538"/>
      <c r="AI7" s="538"/>
      <c r="AJ7" s="538"/>
      <c r="AK7" s="538"/>
      <c r="AL7" s="538"/>
      <c r="AM7" s="538"/>
      <c r="AN7" s="538"/>
      <c r="AO7" s="538"/>
      <c r="AP7" s="538"/>
      <c r="AQ7" s="538"/>
      <c r="AR7" s="538"/>
      <c r="AS7" s="538"/>
      <c r="AT7" s="538"/>
      <c r="AU7" s="538"/>
      <c r="AV7" s="541"/>
      <c r="AZ7" t="str">
        <f>AJ11</f>
        <v>NaturePlus 10%</v>
      </c>
      <c r="BA7" s="59" t="str">
        <f>IF(AB11="Virgin", "Virigin, White", "Recycled, White")</f>
        <v>Recycled, White</v>
      </c>
      <c r="BB7" s="59" t="str">
        <f>A11</f>
        <v>60#</v>
      </c>
      <c r="BC7" s="59" t="str">
        <f>CONCATENATE(AZ7," ",BA7," ",BB7)</f>
        <v>NaturePlus 10% Recycled, White 60#</v>
      </c>
      <c r="BD7" s="59">
        <v>2</v>
      </c>
      <c r="BE7" s="37">
        <f>AF11</f>
        <v>54.05</v>
      </c>
      <c r="BF7" s="63">
        <f>D11</f>
        <v>780</v>
      </c>
      <c r="BG7" s="63">
        <f>H11</f>
        <v>789</v>
      </c>
      <c r="BH7" s="63">
        <f>L11</f>
        <v>117</v>
      </c>
      <c r="BI7" s="63">
        <f>P11</f>
        <v>119</v>
      </c>
      <c r="BO7" s="17"/>
      <c r="BP7" s="17"/>
      <c r="BQ7" s="17" t="b">
        <f>IF(Booklet!$K$20=1,TRUE,FALSE)</f>
        <v>0</v>
      </c>
      <c r="BR7" s="17" t="b">
        <f>IF(Booklet!$K$20=2,TRUE,FALSE)</f>
        <v>0</v>
      </c>
      <c r="BS7" s="17" t="b">
        <f>IF(Booklet!$K$20=3,TRUE,FALSE)</f>
        <v>0</v>
      </c>
      <c r="BT7" s="17" t="b">
        <f>IF(Booklet!$K$20=4,TRUE,FALSE)</f>
        <v>0</v>
      </c>
      <c r="BU7" s="17"/>
    </row>
    <row r="8" spans="1:73" x14ac:dyDescent="0.2">
      <c r="A8" s="536"/>
      <c r="B8" s="537"/>
      <c r="C8" s="537"/>
      <c r="D8" s="537" t="s">
        <v>515</v>
      </c>
      <c r="E8" s="537"/>
      <c r="F8" s="537"/>
      <c r="G8" s="537"/>
      <c r="H8" s="537" t="s">
        <v>513</v>
      </c>
      <c r="I8" s="537"/>
      <c r="J8" s="537"/>
      <c r="K8" s="537"/>
      <c r="L8" s="537" t="s">
        <v>514</v>
      </c>
      <c r="M8" s="537"/>
      <c r="N8" s="537"/>
      <c r="O8" s="537"/>
      <c r="P8" s="537" t="s">
        <v>513</v>
      </c>
      <c r="Q8" s="537"/>
      <c r="R8" s="537"/>
      <c r="S8" s="537"/>
      <c r="T8" s="537"/>
      <c r="U8" s="537"/>
      <c r="V8" s="537"/>
      <c r="W8" s="537"/>
      <c r="X8" s="537"/>
      <c r="Y8" s="537"/>
      <c r="Z8" s="537"/>
      <c r="AA8" s="537"/>
      <c r="AB8" s="537"/>
      <c r="AC8" s="537"/>
      <c r="AD8" s="537"/>
      <c r="AE8" s="537"/>
      <c r="AF8" s="537" t="s">
        <v>485</v>
      </c>
      <c r="AG8" s="537"/>
      <c r="AH8" s="537"/>
      <c r="AI8" s="537"/>
      <c r="AJ8" s="537" t="s">
        <v>486</v>
      </c>
      <c r="AK8" s="537"/>
      <c r="AL8" s="537"/>
      <c r="AM8" s="537"/>
      <c r="AN8" s="537"/>
      <c r="AO8" s="537"/>
      <c r="AP8" s="537"/>
      <c r="AQ8" s="537"/>
      <c r="AR8" s="537"/>
      <c r="AS8" s="537"/>
      <c r="AT8" s="537"/>
      <c r="AU8" s="537"/>
      <c r="AV8" s="561"/>
      <c r="AZ8" s="59" t="str">
        <f>AJ12</f>
        <v>NaturePlus 10%</v>
      </c>
      <c r="BA8" s="59" t="str">
        <f>IF(AB12="Virgin", "Virigin, White", "Recycled, White")</f>
        <v>Recycled, White</v>
      </c>
      <c r="BB8" s="59" t="str">
        <f>A12</f>
        <v>70#</v>
      </c>
      <c r="BC8" s="59" t="str">
        <f t="shared" ref="BC8:BC32" si="0">CONCATENATE(AZ8," ",BA8," ",BB8)</f>
        <v>NaturePlus 10% Recycled, White 70#</v>
      </c>
      <c r="BD8" s="59">
        <v>3</v>
      </c>
      <c r="BE8" s="37">
        <f>AF12</f>
        <v>51.75</v>
      </c>
      <c r="BF8" s="63">
        <f>D12</f>
        <v>910</v>
      </c>
      <c r="BG8" s="63">
        <f>H12</f>
        <v>920</v>
      </c>
      <c r="BH8" s="63">
        <f>L12</f>
        <v>137</v>
      </c>
      <c r="BI8" s="63">
        <f>P12</f>
        <v>138</v>
      </c>
      <c r="BO8" s="17" t="e">
        <f>IF(Booklet!#REF!=1,TRUE,FALSE)</f>
        <v>#REF!</v>
      </c>
      <c r="BP8" s="17" t="e">
        <f>IF(Booklet!#REF!=0,TRUE,FALSE)</f>
        <v>#REF!</v>
      </c>
      <c r="BQ8" s="64">
        <v>109</v>
      </c>
      <c r="BR8" s="64">
        <v>109</v>
      </c>
      <c r="BS8" s="65">
        <v>0</v>
      </c>
      <c r="BT8" s="65">
        <v>0</v>
      </c>
      <c r="BU8" s="65" t="e">
        <f>IF(AND(BO8=TRUE, BP8=TRUE, BQ7=TRUE),BQ8,IF(AND(BO8=TRUE, BP8=TRUE, BR7=TRUE),BR8,IF(AND(BO8=TRUE, BP8=TRUE,BS7=TRUE),BS8,IF(AND(BO8=TRUE, BP8=TRUE,BT7=TRUE),BT8,))))</f>
        <v>#REF!</v>
      </c>
    </row>
    <row r="9" spans="1:73" x14ac:dyDescent="0.2">
      <c r="A9" s="536"/>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61"/>
      <c r="AZ9" s="59" t="str">
        <f>AJ13</f>
        <v>NaturePlus 10%</v>
      </c>
      <c r="BA9" s="59" t="str">
        <f>IF(AB13="Virgin", "Virigin, White", "Recycled, White")</f>
        <v>Recycled, White</v>
      </c>
      <c r="BB9" s="59" t="str">
        <f>A13</f>
        <v>80#</v>
      </c>
      <c r="BC9" s="59" t="str">
        <f t="shared" si="0"/>
        <v>NaturePlus 10% Recycled, White 80#</v>
      </c>
      <c r="BD9" s="59">
        <v>4</v>
      </c>
      <c r="BE9" s="37">
        <f>AF13</f>
        <v>51.75</v>
      </c>
      <c r="BF9" s="63">
        <f>D13</f>
        <v>1040</v>
      </c>
      <c r="BG9" s="63">
        <f>H13</f>
        <v>1051</v>
      </c>
      <c r="BH9" s="63">
        <f>L13</f>
        <v>156</v>
      </c>
      <c r="BI9" s="63">
        <f>P13</f>
        <v>158</v>
      </c>
      <c r="BO9" s="17" t="e">
        <f>IF(Booklet!#REF!=2,TRUE,FALSE)</f>
        <v>#REF!</v>
      </c>
      <c r="BP9" s="23" t="e">
        <f>IF(Booklet!#REF!=0,TRUE,FALSE)</f>
        <v>#REF!</v>
      </c>
      <c r="BQ9" s="64">
        <v>191</v>
      </c>
      <c r="BR9" s="64">
        <v>191</v>
      </c>
      <c r="BS9" s="65">
        <v>0</v>
      </c>
      <c r="BT9" s="65">
        <v>0</v>
      </c>
      <c r="BU9" s="65" t="e">
        <f>IF(AND(BO9=TRUE, BP9=TRUE, BQ7=TRUE),BQ9,IF(AND(BO9=TRUE, BP9=TRUE, BR7=TRUE),BR9,IF(AND(BO9=TRUE, BP9=TRUE,BS7=TRUE),BS9,IF(AND(BO9=TRUE, BP9=TRUE,BT7=TRUE),BT9,))))</f>
        <v>#REF!</v>
      </c>
    </row>
    <row r="10" spans="1:73" x14ac:dyDescent="0.2">
      <c r="A10" s="536"/>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61"/>
      <c r="AZ10" s="59" t="str">
        <f>AJ14</f>
        <v>NaturePlus 10%</v>
      </c>
      <c r="BA10" s="59" t="str">
        <f>IF(AB14="Virgin", "Virigin, White", "Recycled, White")</f>
        <v>Recycled, White</v>
      </c>
      <c r="BB10" s="59" t="str">
        <f>A14</f>
        <v>100#</v>
      </c>
      <c r="BC10" s="59" t="str">
        <f t="shared" si="0"/>
        <v>NaturePlus 10% Recycled, White 100#</v>
      </c>
      <c r="BD10" s="59">
        <v>5</v>
      </c>
      <c r="BE10" s="37">
        <f>AF14</f>
        <v>51.75</v>
      </c>
      <c r="BF10" s="63">
        <f>D14</f>
        <v>1300</v>
      </c>
      <c r="BG10" s="63">
        <f>H14</f>
        <v>1314</v>
      </c>
      <c r="BH10" s="63">
        <f>L14</f>
        <v>195</v>
      </c>
      <c r="BI10" s="63">
        <f>P14</f>
        <v>198</v>
      </c>
      <c r="BO10" s="23" t="e">
        <f>IF(Booklet!#REF!=1,TRUE,FALSE)</f>
        <v>#REF!</v>
      </c>
      <c r="BP10" s="23" t="e">
        <f>IF(Booklet!#REF!=1,TRUE,FALSE)</f>
        <v>#REF!</v>
      </c>
      <c r="BQ10" s="64">
        <v>191</v>
      </c>
      <c r="BR10" s="64">
        <v>191</v>
      </c>
      <c r="BS10" s="65">
        <v>0</v>
      </c>
      <c r="BT10" s="65">
        <v>0</v>
      </c>
      <c r="BU10" s="65" t="e">
        <f>IF(AND(BO10=TRUE, BP10=TRUE, BQ7=TRUE),BQ10,IF(AND(BO10=TRUE, BP10=TRUE, BR7=TRUE),BR10,IF(AND(BO10=TRUE, BP10=TRUE,BS7=TRUE),BS10,IF(AND(BO10=TRUE, BP10=TRUE,BT7=TRUE),BT10,))))</f>
        <v>#REF!</v>
      </c>
    </row>
    <row r="11" spans="1:73" x14ac:dyDescent="0.2">
      <c r="A11" s="546" t="s">
        <v>487</v>
      </c>
      <c r="B11" s="547"/>
      <c r="C11" s="547"/>
      <c r="D11" s="539">
        <v>780</v>
      </c>
      <c r="E11" s="539"/>
      <c r="F11" s="539"/>
      <c r="G11" s="539"/>
      <c r="H11" s="539">
        <v>789</v>
      </c>
      <c r="I11" s="539"/>
      <c r="J11" s="539"/>
      <c r="K11" s="539"/>
      <c r="L11" s="539">
        <v>117</v>
      </c>
      <c r="M11" s="539"/>
      <c r="N11" s="539"/>
      <c r="O11" s="539"/>
      <c r="P11" s="539">
        <v>119</v>
      </c>
      <c r="Q11" s="539"/>
      <c r="R11" s="539"/>
      <c r="S11" s="539"/>
      <c r="T11" s="548" t="s">
        <v>488</v>
      </c>
      <c r="U11" s="548"/>
      <c r="V11" s="548"/>
      <c r="W11" s="548"/>
      <c r="X11" s="548" t="s">
        <v>489</v>
      </c>
      <c r="Y11" s="548"/>
      <c r="Z11" s="548"/>
      <c r="AA11" s="548"/>
      <c r="AB11" s="550" t="s">
        <v>490</v>
      </c>
      <c r="AC11" s="548"/>
      <c r="AD11" s="548"/>
      <c r="AE11" s="548"/>
      <c r="AF11" s="556">
        <v>54.05</v>
      </c>
      <c r="AG11" s="556"/>
      <c r="AH11" s="556"/>
      <c r="AI11" s="556"/>
      <c r="AJ11" s="542" t="s">
        <v>499</v>
      </c>
      <c r="AK11" s="542"/>
      <c r="AL11" s="542"/>
      <c r="AM11" s="542"/>
      <c r="AN11" s="542"/>
      <c r="AO11" s="542"/>
      <c r="AP11" s="542"/>
      <c r="AQ11" s="542"/>
      <c r="AR11" s="542"/>
      <c r="AS11" s="542"/>
      <c r="AT11" s="542"/>
      <c r="AU11" s="542"/>
      <c r="AV11" s="543"/>
      <c r="AZ11" s="59" t="str">
        <f>AJ16</f>
        <v>Capistrano ploss</v>
      </c>
      <c r="BA11" s="59" t="str">
        <f>IF(AB16="Virgin", "Virigin, White", "Recycled, White")</f>
        <v>Virigin, White</v>
      </c>
      <c r="BB11" s="59" t="str">
        <f>A16</f>
        <v>60#</v>
      </c>
      <c r="BC11" s="59" t="str">
        <f t="shared" si="0"/>
        <v>Capistrano ploss Virigin, White 60#</v>
      </c>
      <c r="BD11" s="59">
        <v>6</v>
      </c>
      <c r="BE11" s="37">
        <f>AF16</f>
        <v>52.9</v>
      </c>
      <c r="BF11" s="63">
        <f>D16</f>
        <v>780</v>
      </c>
      <c r="BG11" s="63">
        <f>H16</f>
        <v>789</v>
      </c>
      <c r="BH11" s="63">
        <f>L16</f>
        <v>117</v>
      </c>
      <c r="BI11" s="63">
        <f>P16</f>
        <v>119</v>
      </c>
      <c r="BO11" s="23" t="e">
        <f>IF(Booklet!#REF!=2,TRUE,FALSE)</f>
        <v>#REF!</v>
      </c>
      <c r="BP11" s="23" t="e">
        <f>IF(Booklet!#REF!=2,TRUE,FALSE)</f>
        <v>#REF!</v>
      </c>
      <c r="BQ11" s="64">
        <v>355</v>
      </c>
      <c r="BR11" s="64">
        <v>355</v>
      </c>
      <c r="BS11" s="65">
        <v>0</v>
      </c>
      <c r="BT11" s="65">
        <v>0</v>
      </c>
      <c r="BU11" s="65" t="e">
        <f>IF(AND(BO11=TRUE, BP11=TRUE, BQ7=TRUE),BQ11,IF(AND(BO11=TRUE, BP11=TRUE, BR7=TRUE),BR11,IF(AND(BO11=TRUE, BP11=TRUE,BS7=TRUE),BS11,IF(AND(BO11=TRUE, BP11=TRUE,BT7=TRUE),BT11,))))</f>
        <v>#REF!</v>
      </c>
    </row>
    <row r="12" spans="1:73" x14ac:dyDescent="0.2">
      <c r="A12" s="546" t="s">
        <v>491</v>
      </c>
      <c r="B12" s="547"/>
      <c r="C12" s="547"/>
      <c r="D12" s="539">
        <v>910</v>
      </c>
      <c r="E12" s="539"/>
      <c r="F12" s="539"/>
      <c r="G12" s="539"/>
      <c r="H12" s="539">
        <v>920</v>
      </c>
      <c r="I12" s="539"/>
      <c r="J12" s="539"/>
      <c r="K12" s="539"/>
      <c r="L12" s="539">
        <v>137</v>
      </c>
      <c r="M12" s="539"/>
      <c r="N12" s="539"/>
      <c r="O12" s="539"/>
      <c r="P12" s="539">
        <v>138</v>
      </c>
      <c r="Q12" s="539"/>
      <c r="R12" s="539"/>
      <c r="S12" s="539"/>
      <c r="T12" s="548" t="s">
        <v>488</v>
      </c>
      <c r="U12" s="548"/>
      <c r="V12" s="548"/>
      <c r="W12" s="548"/>
      <c r="X12" s="548" t="s">
        <v>489</v>
      </c>
      <c r="Y12" s="548"/>
      <c r="Z12" s="548"/>
      <c r="AA12" s="548"/>
      <c r="AB12" s="550" t="s">
        <v>490</v>
      </c>
      <c r="AC12" s="548"/>
      <c r="AD12" s="548"/>
      <c r="AE12" s="548"/>
      <c r="AF12" s="556">
        <v>51.75</v>
      </c>
      <c r="AG12" s="556"/>
      <c r="AH12" s="556"/>
      <c r="AI12" s="556"/>
      <c r="AJ12" s="542" t="s">
        <v>499</v>
      </c>
      <c r="AK12" s="542"/>
      <c r="AL12" s="542"/>
      <c r="AM12" s="542"/>
      <c r="AN12" s="542"/>
      <c r="AO12" s="542"/>
      <c r="AP12" s="542"/>
      <c r="AQ12" s="542"/>
      <c r="AR12" s="542"/>
      <c r="AS12" s="542"/>
      <c r="AT12" s="542"/>
      <c r="AU12" s="542"/>
      <c r="AV12" s="543"/>
      <c r="AZ12" s="59" t="str">
        <f>AJ17</f>
        <v>Capistrano ploss</v>
      </c>
      <c r="BA12" s="59" t="str">
        <f>IF(AB17="Virgin", "Virigin, White", "Recycled, White")</f>
        <v>Virigin, White</v>
      </c>
      <c r="BB12" s="59" t="str">
        <f>A17</f>
        <v>70#</v>
      </c>
      <c r="BC12" s="59" t="str">
        <f t="shared" si="0"/>
        <v>Capistrano ploss Virigin, White 70#</v>
      </c>
      <c r="BD12" s="59">
        <v>7</v>
      </c>
      <c r="BE12" s="37">
        <f>AF17</f>
        <v>50.6</v>
      </c>
      <c r="BF12" s="63">
        <f>D17</f>
        <v>910</v>
      </c>
      <c r="BG12" s="63">
        <f>H17</f>
        <v>920</v>
      </c>
      <c r="BH12" s="63">
        <f>L17</f>
        <v>137</v>
      </c>
      <c r="BI12" s="63">
        <f>P17</f>
        <v>138</v>
      </c>
      <c r="BO12" s="23" t="e">
        <f>IF(Booklet!#REF!=3,TRUE,FALSE)</f>
        <v>#REF!</v>
      </c>
      <c r="BP12" s="23" t="e">
        <f>IF(Booklet!#REF!=0,TRUE,FALSE)</f>
        <v>#REF!</v>
      </c>
      <c r="BQ12" s="64">
        <v>0</v>
      </c>
      <c r="BR12" s="64">
        <v>0</v>
      </c>
      <c r="BS12" s="64">
        <v>273</v>
      </c>
      <c r="BT12" s="64">
        <v>273</v>
      </c>
      <c r="BU12" s="65" t="e">
        <f>IF(AND(BO12=TRUE, BP12=TRUE, BQ7=TRUE),BQ12,IF(AND(BO12=TRUE, BP12=TRUE, BR7=TRUE),BR12,IF(AND(BO12=TRUE, BP12=TRUE,BS7=TRUE),BS12,IF(AND(BO12=TRUE, BP12=TRUE,BT7=TRUE),BT12,))))</f>
        <v>#REF!</v>
      </c>
    </row>
    <row r="13" spans="1:73" x14ac:dyDescent="0.2">
      <c r="A13" s="546" t="s">
        <v>492</v>
      </c>
      <c r="B13" s="547"/>
      <c r="C13" s="547"/>
      <c r="D13" s="539">
        <v>1040</v>
      </c>
      <c r="E13" s="539"/>
      <c r="F13" s="539"/>
      <c r="G13" s="539"/>
      <c r="H13" s="539">
        <v>1051</v>
      </c>
      <c r="I13" s="539"/>
      <c r="J13" s="539"/>
      <c r="K13" s="539"/>
      <c r="L13" s="539">
        <v>156</v>
      </c>
      <c r="M13" s="539"/>
      <c r="N13" s="539"/>
      <c r="O13" s="539"/>
      <c r="P13" s="539">
        <v>158</v>
      </c>
      <c r="Q13" s="539"/>
      <c r="R13" s="539"/>
      <c r="S13" s="539"/>
      <c r="T13" s="548" t="s">
        <v>488</v>
      </c>
      <c r="U13" s="548"/>
      <c r="V13" s="548"/>
      <c r="W13" s="548"/>
      <c r="X13" s="548" t="s">
        <v>489</v>
      </c>
      <c r="Y13" s="548"/>
      <c r="Z13" s="548"/>
      <c r="AA13" s="548"/>
      <c r="AB13" s="550" t="s">
        <v>490</v>
      </c>
      <c r="AC13" s="548"/>
      <c r="AD13" s="548"/>
      <c r="AE13" s="548"/>
      <c r="AF13" s="556">
        <v>51.75</v>
      </c>
      <c r="AG13" s="556"/>
      <c r="AH13" s="556"/>
      <c r="AI13" s="556"/>
      <c r="AJ13" s="542" t="s">
        <v>499</v>
      </c>
      <c r="AK13" s="542"/>
      <c r="AL13" s="542"/>
      <c r="AM13" s="542"/>
      <c r="AN13" s="542"/>
      <c r="AO13" s="542"/>
      <c r="AP13" s="542"/>
      <c r="AQ13" s="542"/>
      <c r="AR13" s="542"/>
      <c r="AS13" s="542"/>
      <c r="AT13" s="542"/>
      <c r="AU13" s="542"/>
      <c r="AV13" s="543"/>
      <c r="AZ13" s="59" t="str">
        <f>AJ18</f>
        <v>Capistrano ploss</v>
      </c>
      <c r="BA13" s="59" t="str">
        <f>IF(AB18="Virgin", "Virigin, White", "Recycled, White")</f>
        <v>Virigin, White</v>
      </c>
      <c r="BB13" s="59" t="str">
        <f>A18</f>
        <v>80#</v>
      </c>
      <c r="BC13" s="59" t="str">
        <f t="shared" si="0"/>
        <v>Capistrano ploss Virigin, White 80#</v>
      </c>
      <c r="BD13" s="59">
        <v>8</v>
      </c>
      <c r="BE13" s="37">
        <f>AF18</f>
        <v>50.6</v>
      </c>
      <c r="BF13" s="63">
        <f>D18</f>
        <v>1040</v>
      </c>
      <c r="BG13" s="63">
        <f>H18</f>
        <v>1051</v>
      </c>
      <c r="BH13" s="63">
        <f>L18</f>
        <v>156</v>
      </c>
      <c r="BI13" s="63">
        <f>P18</f>
        <v>158</v>
      </c>
      <c r="BO13" s="23" t="e">
        <f>IF(Booklet!#REF!&gt;3,TRUE,FALSE)</f>
        <v>#REF!</v>
      </c>
      <c r="BP13" s="23" t="e">
        <f>IF(Booklet!#REF!=0,TRUE,FALSE)</f>
        <v>#REF!</v>
      </c>
      <c r="BQ13" s="64">
        <v>0</v>
      </c>
      <c r="BR13" s="65">
        <v>0</v>
      </c>
      <c r="BS13" s="64">
        <v>355</v>
      </c>
      <c r="BT13" s="64">
        <v>355</v>
      </c>
      <c r="BU13" s="65" t="e">
        <f>IF(AND(BO13=TRUE, BP13=TRUE, BQ7=TRUE),BQ13,IF(AND(BO13=TRUE, BP13=TRUE, BR7=TRUE),BR13,IF(AND(BO13=TRUE, BP13=TRUE,BS7=TRUE),BS13,IF(AND(BO13=TRUE, BP13=TRUE,BT7=TRUE),BT13,))))</f>
        <v>#REF!</v>
      </c>
    </row>
    <row r="14" spans="1:73" x14ac:dyDescent="0.2">
      <c r="A14" s="546" t="s">
        <v>493</v>
      </c>
      <c r="B14" s="547"/>
      <c r="C14" s="547"/>
      <c r="D14" s="539">
        <v>1300</v>
      </c>
      <c r="E14" s="539"/>
      <c r="F14" s="539"/>
      <c r="G14" s="539"/>
      <c r="H14" s="539">
        <v>1314</v>
      </c>
      <c r="I14" s="539"/>
      <c r="J14" s="539"/>
      <c r="K14" s="539"/>
      <c r="L14" s="539">
        <v>195</v>
      </c>
      <c r="M14" s="539"/>
      <c r="N14" s="539"/>
      <c r="O14" s="539"/>
      <c r="P14" s="539">
        <v>198</v>
      </c>
      <c r="Q14" s="539"/>
      <c r="R14" s="539"/>
      <c r="S14" s="539"/>
      <c r="T14" s="548" t="s">
        <v>488</v>
      </c>
      <c r="U14" s="548"/>
      <c r="V14" s="548"/>
      <c r="W14" s="548"/>
      <c r="X14" s="548" t="s">
        <v>489</v>
      </c>
      <c r="Y14" s="548"/>
      <c r="Z14" s="548"/>
      <c r="AA14" s="548"/>
      <c r="AB14" s="550" t="s">
        <v>490</v>
      </c>
      <c r="AC14" s="548"/>
      <c r="AD14" s="548"/>
      <c r="AE14" s="548"/>
      <c r="AF14" s="556">
        <v>51.75</v>
      </c>
      <c r="AG14" s="556"/>
      <c r="AH14" s="556"/>
      <c r="AI14" s="556"/>
      <c r="AJ14" s="542" t="s">
        <v>499</v>
      </c>
      <c r="AK14" s="542"/>
      <c r="AL14" s="542"/>
      <c r="AM14" s="542"/>
      <c r="AN14" s="542"/>
      <c r="AO14" s="542"/>
      <c r="AP14" s="542"/>
      <c r="AQ14" s="542"/>
      <c r="AR14" s="542"/>
      <c r="AS14" s="542"/>
      <c r="AT14" s="542"/>
      <c r="AU14" s="542"/>
      <c r="AV14" s="543"/>
      <c r="AZ14" s="59" t="str">
        <f>AJ19</f>
        <v>Capistrano ploss</v>
      </c>
      <c r="BA14" s="59" t="str">
        <f>IF(AB19="Virgin", "Virigin, White", "Recycled, White")</f>
        <v>Virigin, White</v>
      </c>
      <c r="BB14" s="59" t="str">
        <f>A19</f>
        <v>100#</v>
      </c>
      <c r="BC14" s="59" t="str">
        <f t="shared" si="0"/>
        <v>Capistrano ploss Virigin, White 100#</v>
      </c>
      <c r="BD14" s="59">
        <v>9</v>
      </c>
      <c r="BE14" s="37">
        <f>AF19</f>
        <v>50.6</v>
      </c>
      <c r="BF14" s="63">
        <f>D19</f>
        <v>1300</v>
      </c>
      <c r="BG14" s="63">
        <f>H19</f>
        <v>1314</v>
      </c>
      <c r="BH14" s="63">
        <f>L19</f>
        <v>195</v>
      </c>
      <c r="BI14" s="63">
        <f>P19</f>
        <v>198</v>
      </c>
      <c r="BO14" s="23" t="e">
        <f>IF(Booklet!#REF!=3,TRUE,FALSE)</f>
        <v>#REF!</v>
      </c>
      <c r="BP14" s="23" t="e">
        <f>IF(Booklet!#REF!=3,TRUE,FALSE)</f>
        <v>#REF!</v>
      </c>
      <c r="BQ14" s="64">
        <v>0</v>
      </c>
      <c r="BR14" s="65">
        <v>0</v>
      </c>
      <c r="BS14" s="64">
        <v>519</v>
      </c>
      <c r="BT14" s="64">
        <v>519</v>
      </c>
      <c r="BU14" s="65" t="e">
        <f>IF(AND(BO14=TRUE, BP14=TRUE, BQ7=TRUE),BQ14,IF(AND(BO14=TRUE, BP14=TRUE, BR7=TRUE),BR14,IF(AND(BO14=TRUE, BP14=TRUE,BS7=TRUE),BS14,IF(AND(BO14=TRUE, BP14=TRUE,BT7=TRUE),BT14,))))</f>
        <v>#REF!</v>
      </c>
    </row>
    <row r="15" spans="1:73" x14ac:dyDescent="0.2">
      <c r="A15" s="553"/>
      <c r="B15" s="554"/>
      <c r="C15" s="554"/>
      <c r="D15" s="554"/>
      <c r="E15" s="554"/>
      <c r="F15" s="554"/>
      <c r="G15" s="554"/>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554"/>
      <c r="AV15" s="555"/>
      <c r="AZ15" s="59" t="str">
        <f>AJ26</f>
        <v>UtopiaMatte 10%</v>
      </c>
      <c r="BA15" s="59" t="str">
        <f>IF(AB26="Virgin", "Virigin, White", "Recycled, White")</f>
        <v>Recycled, White</v>
      </c>
      <c r="BB15" s="59" t="str">
        <f>A26</f>
        <v>60#</v>
      </c>
      <c r="BC15" s="59" t="str">
        <f t="shared" si="0"/>
        <v>UtopiaMatte 10% Recycled, White 60#</v>
      </c>
      <c r="BD15" s="59">
        <v>10</v>
      </c>
      <c r="BE15" s="37">
        <f>AF26</f>
        <v>57.56</v>
      </c>
      <c r="BF15" s="63">
        <f>D26</f>
        <v>780</v>
      </c>
      <c r="BG15" s="63">
        <f>H26</f>
        <v>789</v>
      </c>
      <c r="BH15" s="63">
        <f>L26</f>
        <v>117</v>
      </c>
      <c r="BI15" s="63">
        <f>P26</f>
        <v>119</v>
      </c>
      <c r="BO15" s="23" t="e">
        <f>IF(Booklet!#REF!&gt;3,TRUE,FALSE)</f>
        <v>#REF!</v>
      </c>
      <c r="BP15" s="23" t="e">
        <f>IF(Booklet!#REF!&gt;3,TRUE,FALSE)</f>
        <v>#REF!</v>
      </c>
      <c r="BQ15" s="64">
        <v>0</v>
      </c>
      <c r="BR15" s="64">
        <v>0</v>
      </c>
      <c r="BS15" s="64">
        <v>683</v>
      </c>
      <c r="BT15" s="64">
        <v>683</v>
      </c>
      <c r="BU15" s="65" t="e">
        <f>IF(AND(BO15=TRUE, BP15=TRUE, BQ7=TRUE),BQ15,IF(AND(BO15=TRUE, BP15=TRUE, BR7=TRUE),BR15,IF(AND(BO15=TRUE, BP15=TRUE,BS7=TRUE),BS15,IF(AND(BO15=TRUE, BP15=TRUE,BT7=TRUE),BT15,))))</f>
        <v>#REF!</v>
      </c>
    </row>
    <row r="16" spans="1:73" x14ac:dyDescent="0.2">
      <c r="A16" s="546" t="s">
        <v>487</v>
      </c>
      <c r="B16" s="547"/>
      <c r="C16" s="547"/>
      <c r="D16" s="539">
        <v>780</v>
      </c>
      <c r="E16" s="539"/>
      <c r="F16" s="539"/>
      <c r="G16" s="539"/>
      <c r="H16" s="539">
        <v>789</v>
      </c>
      <c r="I16" s="539"/>
      <c r="J16" s="539"/>
      <c r="K16" s="539"/>
      <c r="L16" s="539">
        <v>117</v>
      </c>
      <c r="M16" s="539"/>
      <c r="N16" s="539"/>
      <c r="O16" s="539"/>
      <c r="P16" s="539">
        <v>119</v>
      </c>
      <c r="Q16" s="539"/>
      <c r="R16" s="539"/>
      <c r="S16" s="539"/>
      <c r="T16" s="548" t="s">
        <v>488</v>
      </c>
      <c r="U16" s="548"/>
      <c r="V16" s="548"/>
      <c r="W16" s="548"/>
      <c r="X16" s="548" t="s">
        <v>489</v>
      </c>
      <c r="Y16" s="548"/>
      <c r="Z16" s="548"/>
      <c r="AA16" s="548"/>
      <c r="AB16" s="550" t="s">
        <v>506</v>
      </c>
      <c r="AC16" s="548"/>
      <c r="AD16" s="548"/>
      <c r="AE16" s="548"/>
      <c r="AF16" s="556">
        <v>52.9</v>
      </c>
      <c r="AG16" s="556"/>
      <c r="AH16" s="556"/>
      <c r="AI16" s="556"/>
      <c r="AJ16" s="542" t="s">
        <v>505</v>
      </c>
      <c r="AK16" s="542"/>
      <c r="AL16" s="542"/>
      <c r="AM16" s="542"/>
      <c r="AN16" s="542"/>
      <c r="AO16" s="542"/>
      <c r="AP16" s="542"/>
      <c r="AQ16" s="542"/>
      <c r="AR16" s="542"/>
      <c r="AS16" s="542"/>
      <c r="AT16" s="542"/>
      <c r="AU16" s="542"/>
      <c r="AV16" s="543"/>
      <c r="AZ16" s="59" t="str">
        <f>AJ27</f>
        <v>UtopiaMatte 10%</v>
      </c>
      <c r="BA16" s="59" t="str">
        <f>IF(AB27="Virgin", "Virigin, White", "Recycled, White")</f>
        <v>Recycled, White</v>
      </c>
      <c r="BB16" s="59" t="str">
        <f>A27</f>
        <v>70#</v>
      </c>
      <c r="BC16" s="59" t="str">
        <f t="shared" si="0"/>
        <v>UtopiaMatte 10% Recycled, White 70#</v>
      </c>
      <c r="BD16" s="59">
        <v>11</v>
      </c>
      <c r="BE16" s="37">
        <f>AF27</f>
        <v>54.74</v>
      </c>
      <c r="BF16" s="63">
        <f>D27</f>
        <v>910</v>
      </c>
      <c r="BG16" s="63">
        <f>H27</f>
        <v>920</v>
      </c>
      <c r="BH16" s="63">
        <f>L27</f>
        <v>137</v>
      </c>
      <c r="BI16" s="63">
        <f>P27</f>
        <v>138</v>
      </c>
    </row>
    <row r="17" spans="1:73" x14ac:dyDescent="0.2">
      <c r="A17" s="546" t="s">
        <v>491</v>
      </c>
      <c r="B17" s="547"/>
      <c r="C17" s="547"/>
      <c r="D17" s="539">
        <v>910</v>
      </c>
      <c r="E17" s="539"/>
      <c r="F17" s="539"/>
      <c r="G17" s="539"/>
      <c r="H17" s="539">
        <v>920</v>
      </c>
      <c r="I17" s="539"/>
      <c r="J17" s="539"/>
      <c r="K17" s="539"/>
      <c r="L17" s="539">
        <v>137</v>
      </c>
      <c r="M17" s="539"/>
      <c r="N17" s="539"/>
      <c r="O17" s="539"/>
      <c r="P17" s="539">
        <v>138</v>
      </c>
      <c r="Q17" s="539"/>
      <c r="R17" s="539"/>
      <c r="S17" s="539"/>
      <c r="T17" s="548" t="s">
        <v>488</v>
      </c>
      <c r="U17" s="548"/>
      <c r="V17" s="548"/>
      <c r="W17" s="548"/>
      <c r="X17" s="548" t="s">
        <v>489</v>
      </c>
      <c r="Y17" s="548"/>
      <c r="Z17" s="548"/>
      <c r="AA17" s="548"/>
      <c r="AB17" s="550" t="s">
        <v>506</v>
      </c>
      <c r="AC17" s="548"/>
      <c r="AD17" s="548"/>
      <c r="AE17" s="548"/>
      <c r="AF17" s="556">
        <v>50.6</v>
      </c>
      <c r="AG17" s="556"/>
      <c r="AH17" s="556"/>
      <c r="AI17" s="556"/>
      <c r="AJ17" s="542" t="s">
        <v>505</v>
      </c>
      <c r="AK17" s="542"/>
      <c r="AL17" s="542"/>
      <c r="AM17" s="542"/>
      <c r="AN17" s="542"/>
      <c r="AO17" s="542"/>
      <c r="AP17" s="542"/>
      <c r="AQ17" s="542"/>
      <c r="AR17" s="542"/>
      <c r="AS17" s="542"/>
      <c r="AT17" s="542"/>
      <c r="AU17" s="542"/>
      <c r="AV17" s="543"/>
      <c r="AZ17" s="59" t="str">
        <f>AJ28</f>
        <v>UtopiaMatte 10%</v>
      </c>
      <c r="BA17" s="59" t="str">
        <f>IF(AB28="Virgin", "Virigin, White", "Recycled, White")</f>
        <v>Recycled, White</v>
      </c>
      <c r="BB17" s="59" t="str">
        <f>A28</f>
        <v>80#</v>
      </c>
      <c r="BC17" s="59" t="str">
        <f t="shared" si="0"/>
        <v>UtopiaMatte 10% Recycled, White 80#</v>
      </c>
      <c r="BD17" s="59">
        <v>12</v>
      </c>
      <c r="BE17" s="37">
        <f>AF28</f>
        <v>54.74</v>
      </c>
      <c r="BF17" s="63">
        <f>D28</f>
        <v>1040</v>
      </c>
      <c r="BG17" s="63">
        <f>H28</f>
        <v>1051</v>
      </c>
      <c r="BH17" s="63">
        <f>L28</f>
        <v>156</v>
      </c>
      <c r="BI17" s="63">
        <f>P28</f>
        <v>158</v>
      </c>
    </row>
    <row r="18" spans="1:73" x14ac:dyDescent="0.2">
      <c r="A18" s="546" t="s">
        <v>492</v>
      </c>
      <c r="B18" s="547"/>
      <c r="C18" s="547"/>
      <c r="D18" s="539">
        <v>1040</v>
      </c>
      <c r="E18" s="539"/>
      <c r="F18" s="539"/>
      <c r="G18" s="539"/>
      <c r="H18" s="539">
        <v>1051</v>
      </c>
      <c r="I18" s="539"/>
      <c r="J18" s="539"/>
      <c r="K18" s="539"/>
      <c r="L18" s="539">
        <v>156</v>
      </c>
      <c r="M18" s="539"/>
      <c r="N18" s="539"/>
      <c r="O18" s="539"/>
      <c r="P18" s="539">
        <v>158</v>
      </c>
      <c r="Q18" s="539"/>
      <c r="R18" s="539"/>
      <c r="S18" s="539"/>
      <c r="T18" s="548" t="s">
        <v>488</v>
      </c>
      <c r="U18" s="548"/>
      <c r="V18" s="548"/>
      <c r="W18" s="548"/>
      <c r="X18" s="548" t="s">
        <v>489</v>
      </c>
      <c r="Y18" s="548"/>
      <c r="Z18" s="548"/>
      <c r="AA18" s="548"/>
      <c r="AB18" s="550" t="s">
        <v>506</v>
      </c>
      <c r="AC18" s="548"/>
      <c r="AD18" s="548"/>
      <c r="AE18" s="548"/>
      <c r="AF18" s="556">
        <v>50.6</v>
      </c>
      <c r="AG18" s="556"/>
      <c r="AH18" s="556"/>
      <c r="AI18" s="556"/>
      <c r="AJ18" s="542" t="s">
        <v>505</v>
      </c>
      <c r="AK18" s="542"/>
      <c r="AL18" s="542"/>
      <c r="AM18" s="542"/>
      <c r="AN18" s="542"/>
      <c r="AO18" s="542"/>
      <c r="AP18" s="542"/>
      <c r="AQ18" s="542"/>
      <c r="AR18" s="542"/>
      <c r="AS18" s="542"/>
      <c r="AT18" s="542"/>
      <c r="AU18" s="542"/>
      <c r="AV18" s="543"/>
      <c r="AZ18" s="59" t="str">
        <f>AJ29</f>
        <v>UtopiaMatte 10%</v>
      </c>
      <c r="BA18" s="59" t="str">
        <f>IF(AB29="Virgin", "Virigin, White", "Recycled, White")</f>
        <v>Recycled, White</v>
      </c>
      <c r="BB18" s="59" t="str">
        <f>A29</f>
        <v>100#</v>
      </c>
      <c r="BC18" s="59" t="str">
        <f>CONCATENATE(AZ18," ",BA18," ",BB18)</f>
        <v>UtopiaMatte 10% Recycled, White 100#</v>
      </c>
      <c r="BD18" s="59">
        <v>13</v>
      </c>
      <c r="BE18" s="37">
        <f>AF29</f>
        <v>54.74</v>
      </c>
      <c r="BF18" s="63">
        <f>D29</f>
        <v>1300</v>
      </c>
      <c r="BG18" s="63">
        <f>H29</f>
        <v>1314</v>
      </c>
      <c r="BH18" s="63">
        <f>L29</f>
        <v>195</v>
      </c>
      <c r="BI18" s="63">
        <f>P29</f>
        <v>198</v>
      </c>
    </row>
    <row r="19" spans="1:73" ht="13.5" thickBot="1" x14ac:dyDescent="0.25">
      <c r="A19" s="551" t="s">
        <v>493</v>
      </c>
      <c r="B19" s="552"/>
      <c r="C19" s="552"/>
      <c r="D19" s="540">
        <v>1300</v>
      </c>
      <c r="E19" s="540"/>
      <c r="F19" s="540"/>
      <c r="G19" s="540"/>
      <c r="H19" s="540">
        <v>1314</v>
      </c>
      <c r="I19" s="540"/>
      <c r="J19" s="540"/>
      <c r="K19" s="540"/>
      <c r="L19" s="540">
        <v>195</v>
      </c>
      <c r="M19" s="540"/>
      <c r="N19" s="540"/>
      <c r="O19" s="540"/>
      <c r="P19" s="540">
        <v>198</v>
      </c>
      <c r="Q19" s="540"/>
      <c r="R19" s="540"/>
      <c r="S19" s="540"/>
      <c r="T19" s="533" t="s">
        <v>488</v>
      </c>
      <c r="U19" s="533"/>
      <c r="V19" s="533"/>
      <c r="W19" s="533"/>
      <c r="X19" s="533" t="s">
        <v>489</v>
      </c>
      <c r="Y19" s="533"/>
      <c r="Z19" s="533"/>
      <c r="AA19" s="533"/>
      <c r="AB19" s="550" t="s">
        <v>506</v>
      </c>
      <c r="AC19" s="548"/>
      <c r="AD19" s="548"/>
      <c r="AE19" s="548"/>
      <c r="AF19" s="549">
        <v>50.6</v>
      </c>
      <c r="AG19" s="549"/>
      <c r="AH19" s="549"/>
      <c r="AI19" s="549"/>
      <c r="AJ19" s="544" t="s">
        <v>505</v>
      </c>
      <c r="AK19" s="544"/>
      <c r="AL19" s="544"/>
      <c r="AM19" s="544"/>
      <c r="AN19" s="544"/>
      <c r="AO19" s="544"/>
      <c r="AP19" s="544"/>
      <c r="AQ19" s="544"/>
      <c r="AR19" s="544"/>
      <c r="AS19" s="544"/>
      <c r="AT19" s="544"/>
      <c r="AU19" s="544"/>
      <c r="AV19" s="545"/>
      <c r="AZ19" s="59" t="str">
        <f>AJ31</f>
        <v>Opus Matte</v>
      </c>
      <c r="BA19" s="59" t="str">
        <f>IF(AB31="Virgin", "Virigin, White", "Recycled, White")</f>
        <v>Virigin, White</v>
      </c>
      <c r="BB19" s="59" t="str">
        <f>A31</f>
        <v>60#</v>
      </c>
      <c r="BC19" s="59" t="str">
        <f t="shared" si="0"/>
        <v>Opus Matte Virigin, White 60#</v>
      </c>
      <c r="BD19" s="59">
        <v>14</v>
      </c>
      <c r="BE19" s="37">
        <f>AF31</f>
        <v>55.78</v>
      </c>
      <c r="BF19" s="63">
        <f>D31</f>
        <v>780</v>
      </c>
      <c r="BG19" s="63">
        <f>H31</f>
        <v>789</v>
      </c>
      <c r="BH19" s="63">
        <f>L31</f>
        <v>117</v>
      </c>
      <c r="BI19" s="63">
        <f>P31</f>
        <v>119</v>
      </c>
      <c r="BO19" s="531" t="e">
        <f>SUM(BU22:BU29)</f>
        <v>#REF!</v>
      </c>
      <c r="BP19" s="531"/>
      <c r="BQ19" s="531"/>
      <c r="BR19" s="531"/>
      <c r="BS19" s="531"/>
      <c r="BT19" s="531"/>
      <c r="BU19" s="531"/>
    </row>
    <row r="20" spans="1:73" ht="13.5" thickBot="1" x14ac:dyDescent="0.25">
      <c r="A20" s="560"/>
      <c r="B20" s="560"/>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c r="AT20" s="560"/>
      <c r="AU20" s="560"/>
      <c r="AV20" s="560"/>
      <c r="AZ20" s="59" t="str">
        <f>AJ32</f>
        <v>Opus Matte</v>
      </c>
      <c r="BA20" s="59" t="str">
        <f>IF(AB32="Virgin", "Virigin, White", "Recycled, White")</f>
        <v>Virigin, White</v>
      </c>
      <c r="BB20" s="59" t="str">
        <f>A32</f>
        <v>70#</v>
      </c>
      <c r="BC20" s="59" t="str">
        <f t="shared" si="0"/>
        <v>Opus Matte Virigin, White 70#</v>
      </c>
      <c r="BD20" s="59">
        <v>15</v>
      </c>
      <c r="BE20" s="37">
        <f>AF32</f>
        <v>53.48</v>
      </c>
      <c r="BF20" s="63">
        <f>D32</f>
        <v>910</v>
      </c>
      <c r="BG20" s="63">
        <f>H32</f>
        <v>920</v>
      </c>
      <c r="BH20" s="63">
        <f>L32</f>
        <v>137</v>
      </c>
      <c r="BI20" s="63">
        <f>P32</f>
        <v>138</v>
      </c>
      <c r="BO20" s="2" t="s">
        <v>517</v>
      </c>
      <c r="BP20" s="59"/>
      <c r="BQ20" s="59"/>
      <c r="BR20" s="59"/>
      <c r="BS20" s="59"/>
      <c r="BT20" s="59"/>
      <c r="BU20" s="59"/>
    </row>
    <row r="21" spans="1:73" ht="13.5" thickBot="1" x14ac:dyDescent="0.25">
      <c r="A21" s="557" t="s">
        <v>494</v>
      </c>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9"/>
      <c r="AZ21" s="59" t="str">
        <f>AJ33</f>
        <v>Opus Matte</v>
      </c>
      <c r="BA21" s="59" t="str">
        <f>IF(AB33="Virgin", "Virigin, White", "Recycled, White")</f>
        <v>Virigin, White</v>
      </c>
      <c r="BB21" s="59" t="str">
        <f>A33</f>
        <v>80#</v>
      </c>
      <c r="BC21" s="59" t="str">
        <f t="shared" si="0"/>
        <v>Opus Matte Virigin, White 80#</v>
      </c>
      <c r="BD21" s="59">
        <v>16</v>
      </c>
      <c r="BE21" s="37">
        <f>AF33</f>
        <v>53.48</v>
      </c>
      <c r="BF21" s="63">
        <f>D33</f>
        <v>1040</v>
      </c>
      <c r="BG21" s="63">
        <f>H33</f>
        <v>1051</v>
      </c>
      <c r="BH21" s="63">
        <f>L33</f>
        <v>156</v>
      </c>
      <c r="BI21" s="63">
        <f>P33</f>
        <v>158</v>
      </c>
      <c r="BO21" s="17"/>
      <c r="BP21" s="17"/>
      <c r="BQ21" s="17" t="b">
        <f>IF(Booklet!$K$20=1,TRUE,FALSE)</f>
        <v>0</v>
      </c>
      <c r="BR21" s="17" t="b">
        <f>IF(Booklet!$K$20=2,TRUE,FALSE)</f>
        <v>0</v>
      </c>
      <c r="BS21" s="17" t="b">
        <f>IF(Booklet!$K$20=3,TRUE,FALSE)</f>
        <v>0</v>
      </c>
      <c r="BT21" s="17" t="b">
        <f>IF(Booklet!$K$20=4,TRUE,FALSE)</f>
        <v>0</v>
      </c>
      <c r="BU21" s="17"/>
    </row>
    <row r="22" spans="1:73" ht="12.75" customHeight="1" x14ac:dyDescent="0.2">
      <c r="A22" s="534" t="s">
        <v>512</v>
      </c>
      <c r="B22" s="535"/>
      <c r="C22" s="535"/>
      <c r="D22" s="538" t="s">
        <v>481</v>
      </c>
      <c r="E22" s="538"/>
      <c r="F22" s="538"/>
      <c r="G22" s="538"/>
      <c r="H22" s="538"/>
      <c r="I22" s="538"/>
      <c r="J22" s="538"/>
      <c r="K22" s="538"/>
      <c r="L22" s="538" t="s">
        <v>482</v>
      </c>
      <c r="M22" s="538"/>
      <c r="N22" s="538"/>
      <c r="O22" s="538"/>
      <c r="P22" s="538"/>
      <c r="Q22" s="538"/>
      <c r="R22" s="538"/>
      <c r="S22" s="538"/>
      <c r="T22" s="535" t="s">
        <v>507</v>
      </c>
      <c r="U22" s="535"/>
      <c r="V22" s="535"/>
      <c r="W22" s="535"/>
      <c r="X22" s="535" t="s">
        <v>504</v>
      </c>
      <c r="Y22" s="535"/>
      <c r="Z22" s="535"/>
      <c r="AA22" s="535"/>
      <c r="AB22" s="535" t="s">
        <v>483</v>
      </c>
      <c r="AC22" s="535"/>
      <c r="AD22" s="535"/>
      <c r="AE22" s="535"/>
      <c r="AF22" s="538" t="s">
        <v>484</v>
      </c>
      <c r="AG22" s="538"/>
      <c r="AH22" s="538"/>
      <c r="AI22" s="538"/>
      <c r="AJ22" s="538"/>
      <c r="AK22" s="538"/>
      <c r="AL22" s="538"/>
      <c r="AM22" s="538"/>
      <c r="AN22" s="538"/>
      <c r="AO22" s="538"/>
      <c r="AP22" s="538"/>
      <c r="AQ22" s="538"/>
      <c r="AR22" s="538"/>
      <c r="AS22" s="538"/>
      <c r="AT22" s="538"/>
      <c r="AU22" s="538"/>
      <c r="AV22" s="541"/>
      <c r="AZ22" s="59" t="str">
        <f>AJ34</f>
        <v>Opus Matte</v>
      </c>
      <c r="BA22" s="59" t="str">
        <f>IF(AB34="Virgin", "Virigin, White", "Recycled, White")</f>
        <v>Virigin, White</v>
      </c>
      <c r="BB22" s="59" t="str">
        <f>A34</f>
        <v>100#</v>
      </c>
      <c r="BC22" s="59" t="str">
        <f t="shared" si="0"/>
        <v>Opus Matte Virigin, White 100#</v>
      </c>
      <c r="BD22" s="59">
        <v>17</v>
      </c>
      <c r="BE22" s="37">
        <f>AF34</f>
        <v>53.48</v>
      </c>
      <c r="BF22" s="63">
        <f>D34</f>
        <v>1300</v>
      </c>
      <c r="BG22" s="63">
        <f>H34</f>
        <v>1314</v>
      </c>
      <c r="BH22" s="63">
        <f>L34</f>
        <v>195</v>
      </c>
      <c r="BI22" s="63">
        <f>P34</f>
        <v>198</v>
      </c>
      <c r="BO22" s="17" t="e">
        <f>IF(Booklet!#REF!=1,TRUE,FALSE)</f>
        <v>#REF!</v>
      </c>
      <c r="BP22" s="17" t="e">
        <f>IF(Booklet!#REF!=0,TRUE,FALSE)</f>
        <v>#REF!</v>
      </c>
      <c r="BQ22" s="64">
        <v>525</v>
      </c>
      <c r="BR22" s="64">
        <v>263</v>
      </c>
      <c r="BS22" s="65">
        <v>0</v>
      </c>
      <c r="BT22" s="65">
        <v>0</v>
      </c>
      <c r="BU22" s="65" t="e">
        <f>IF(AND(BO22=TRUE, BP22=TRUE, BQ21=TRUE),BQ22,IF(AND(BO22=TRUE, BP22=TRUE, BR21=TRUE),BR22,IF(AND(BO22=TRUE, BP22=TRUE,BS21=TRUE),BS22,IF(AND(BO22=TRUE, BP22=TRUE,BT21=TRUE),BT22,))))</f>
        <v>#REF!</v>
      </c>
    </row>
    <row r="23" spans="1:73" ht="12.75" customHeight="1" x14ac:dyDescent="0.2">
      <c r="A23" s="536"/>
      <c r="B23" s="537"/>
      <c r="C23" s="537"/>
      <c r="D23" s="537" t="s">
        <v>515</v>
      </c>
      <c r="E23" s="537"/>
      <c r="F23" s="537"/>
      <c r="G23" s="537"/>
      <c r="H23" s="537" t="s">
        <v>513</v>
      </c>
      <c r="I23" s="537"/>
      <c r="J23" s="537"/>
      <c r="K23" s="537"/>
      <c r="L23" s="537" t="s">
        <v>514</v>
      </c>
      <c r="M23" s="537"/>
      <c r="N23" s="537"/>
      <c r="O23" s="537"/>
      <c r="P23" s="537" t="s">
        <v>513</v>
      </c>
      <c r="Q23" s="537"/>
      <c r="R23" s="537"/>
      <c r="S23" s="537"/>
      <c r="T23" s="537"/>
      <c r="U23" s="537"/>
      <c r="V23" s="537"/>
      <c r="W23" s="537"/>
      <c r="X23" s="537"/>
      <c r="Y23" s="537"/>
      <c r="Z23" s="537"/>
      <c r="AA23" s="537"/>
      <c r="AB23" s="537"/>
      <c r="AC23" s="537"/>
      <c r="AD23" s="537"/>
      <c r="AE23" s="537"/>
      <c r="AF23" s="537" t="s">
        <v>485</v>
      </c>
      <c r="AG23" s="537"/>
      <c r="AH23" s="537"/>
      <c r="AI23" s="537"/>
      <c r="AJ23" s="537" t="s">
        <v>486</v>
      </c>
      <c r="AK23" s="537"/>
      <c r="AL23" s="537"/>
      <c r="AM23" s="537"/>
      <c r="AN23" s="537"/>
      <c r="AO23" s="537"/>
      <c r="AP23" s="537"/>
      <c r="AQ23" s="537"/>
      <c r="AR23" s="537"/>
      <c r="AS23" s="537"/>
      <c r="AT23" s="537"/>
      <c r="AU23" s="537"/>
      <c r="AV23" s="561"/>
      <c r="AZ23" s="59" t="str">
        <f>AJ41</f>
        <v>FRP Offset 10%</v>
      </c>
      <c r="BA23" s="59" t="str">
        <f>IF(AB41="Virgin", "Virigin, White", "Recycled, White")</f>
        <v>Recycled, White</v>
      </c>
      <c r="BB23" s="59" t="str">
        <f>A41</f>
        <v>40#</v>
      </c>
      <c r="BC23" s="59" t="str">
        <f t="shared" si="0"/>
        <v>FRP Offset 10% Recycled, White 40#</v>
      </c>
      <c r="BD23" s="59">
        <v>18</v>
      </c>
      <c r="BE23" s="37">
        <f>AF41</f>
        <v>61.5</v>
      </c>
      <c r="BF23" s="63">
        <f>D41</f>
        <v>520</v>
      </c>
      <c r="BG23" s="63">
        <f>H41</f>
        <v>526</v>
      </c>
      <c r="BH23" s="63">
        <f>L41</f>
        <v>78</v>
      </c>
      <c r="BI23" s="63">
        <f>P41</f>
        <v>79</v>
      </c>
      <c r="BO23" s="17" t="e">
        <f>IF(Booklet!#REF!=2,TRUE,FALSE)</f>
        <v>#REF!</v>
      </c>
      <c r="BP23" s="23" t="e">
        <f>IF(Booklet!#REF!=0,TRUE,FALSE)</f>
        <v>#REF!</v>
      </c>
      <c r="BQ23" s="64">
        <v>530</v>
      </c>
      <c r="BR23" s="64">
        <v>265</v>
      </c>
      <c r="BS23" s="65">
        <v>0</v>
      </c>
      <c r="BT23" s="65">
        <v>0</v>
      </c>
      <c r="BU23" s="65" t="e">
        <f>IF(AND(BO23=TRUE, BP23=TRUE, BQ21=TRUE),BQ23,IF(AND(BO23=TRUE, BP23=TRUE, BR21=TRUE),BR23,IF(AND(BO23=TRUE, BP23=TRUE,BS21=TRUE),BS23,IF(AND(BO23=TRUE, BP23=TRUE,BT21=TRUE),BT23,))))</f>
        <v>#REF!</v>
      </c>
    </row>
    <row r="24" spans="1:73" x14ac:dyDescent="0.2">
      <c r="A24" s="536"/>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61"/>
      <c r="AZ24" s="59" t="str">
        <f>AJ42</f>
        <v>FRP Offset 10%</v>
      </c>
      <c r="BA24" s="59" t="str">
        <f>IF(AB42="Virgin", "Virigin, White", "Recycled, White")</f>
        <v>Recycled, White</v>
      </c>
      <c r="BB24" s="59" t="str">
        <f>A42</f>
        <v>50#</v>
      </c>
      <c r="BC24" s="59" t="str">
        <f t="shared" si="0"/>
        <v>FRP Offset 10% Recycled, White 50#</v>
      </c>
      <c r="BD24" s="59">
        <v>19</v>
      </c>
      <c r="BE24" s="37">
        <f>AF42</f>
        <v>53.48</v>
      </c>
      <c r="BF24" s="63">
        <f>D42</f>
        <v>650</v>
      </c>
      <c r="BG24" s="63">
        <f>H42</f>
        <v>657</v>
      </c>
      <c r="BH24" s="63">
        <f>L42</f>
        <v>98</v>
      </c>
      <c r="BI24" s="63">
        <f>P42</f>
        <v>99</v>
      </c>
      <c r="BO24" s="23" t="e">
        <f>IF(Booklet!#REF!=1,TRUE,FALSE)</f>
        <v>#REF!</v>
      </c>
      <c r="BP24" s="23" t="e">
        <f>IF(Booklet!#REF!=1,TRUE,FALSE)</f>
        <v>#REF!</v>
      </c>
      <c r="BQ24" s="64">
        <v>530</v>
      </c>
      <c r="BR24" s="64">
        <v>265</v>
      </c>
      <c r="BS24" s="65">
        <v>0</v>
      </c>
      <c r="BT24" s="65">
        <v>0</v>
      </c>
      <c r="BU24" s="65" t="e">
        <f>IF(AND(BO24=TRUE, BP24=TRUE, BQ21=TRUE),BQ24,IF(AND(BO24=TRUE, BP24=TRUE, BR21=TRUE),BR24,IF(AND(BO24=TRUE, BP24=TRUE,BS21=TRUE),BS24,IF(AND(BO24=TRUE, BP24=TRUE,BT21=TRUE),BT24,))))</f>
        <v>#REF!</v>
      </c>
    </row>
    <row r="25" spans="1:73" x14ac:dyDescent="0.2">
      <c r="A25" s="536"/>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61"/>
      <c r="AZ25" s="59" t="str">
        <f>AJ43</f>
        <v>FRP Offset 10%</v>
      </c>
      <c r="BA25" s="59" t="str">
        <f>IF(AB43="Virgin", "Virigin, White", "Recycled, White")</f>
        <v>Recycled, White</v>
      </c>
      <c r="BB25" s="59" t="str">
        <f>A43</f>
        <v>60#</v>
      </c>
      <c r="BC25" s="59" t="str">
        <f t="shared" si="0"/>
        <v>FRP Offset 10% Recycled, White 60#</v>
      </c>
      <c r="BD25" s="59">
        <v>20</v>
      </c>
      <c r="BE25" s="37">
        <f>AF43</f>
        <v>52.04</v>
      </c>
      <c r="BF25" s="63">
        <f>D43</f>
        <v>780</v>
      </c>
      <c r="BG25" s="63">
        <f>H43</f>
        <v>789</v>
      </c>
      <c r="BH25" s="63">
        <f>L43</f>
        <v>117</v>
      </c>
      <c r="BI25" s="63">
        <f>P43</f>
        <v>119</v>
      </c>
      <c r="BO25" s="23" t="e">
        <f>IF(Booklet!#REF!=2,TRUE,FALSE)</f>
        <v>#REF!</v>
      </c>
      <c r="BP25" s="23" t="e">
        <f>IF(Booklet!#REF!=2,TRUE,FALSE)</f>
        <v>#REF!</v>
      </c>
      <c r="BQ25" s="64">
        <v>540</v>
      </c>
      <c r="BR25" s="64">
        <v>270</v>
      </c>
      <c r="BS25" s="65">
        <v>0</v>
      </c>
      <c r="BT25" s="65">
        <v>0</v>
      </c>
      <c r="BU25" s="65" t="e">
        <f>IF(AND(BO25=TRUE, BP25=TRUE, BQ21=TRUE),BQ25,IF(AND(BO25=TRUE, BP25=TRUE, BR21=TRUE),BR25,IF(AND(BO25=TRUE, BP25=TRUE,BS21=TRUE),BS25,IF(AND(BO25=TRUE, BP25=TRUE,BT21=TRUE),BT25,))))</f>
        <v>#REF!</v>
      </c>
    </row>
    <row r="26" spans="1:73" x14ac:dyDescent="0.2">
      <c r="A26" s="546" t="s">
        <v>487</v>
      </c>
      <c r="B26" s="547"/>
      <c r="C26" s="547"/>
      <c r="D26" s="539">
        <v>780</v>
      </c>
      <c r="E26" s="539"/>
      <c r="F26" s="539"/>
      <c r="G26" s="539"/>
      <c r="H26" s="539">
        <v>789</v>
      </c>
      <c r="I26" s="539"/>
      <c r="J26" s="539"/>
      <c r="K26" s="539"/>
      <c r="L26" s="539">
        <v>117</v>
      </c>
      <c r="M26" s="539"/>
      <c r="N26" s="539"/>
      <c r="O26" s="539"/>
      <c r="P26" s="539">
        <v>119</v>
      </c>
      <c r="Q26" s="539"/>
      <c r="R26" s="539"/>
      <c r="S26" s="539"/>
      <c r="T26" s="548" t="s">
        <v>488</v>
      </c>
      <c r="U26" s="548"/>
      <c r="V26" s="548"/>
      <c r="W26" s="548"/>
      <c r="X26" s="548" t="s">
        <v>489</v>
      </c>
      <c r="Y26" s="548"/>
      <c r="Z26" s="548"/>
      <c r="AA26" s="548"/>
      <c r="AB26" s="550" t="s">
        <v>490</v>
      </c>
      <c r="AC26" s="548"/>
      <c r="AD26" s="548"/>
      <c r="AE26" s="548"/>
      <c r="AF26" s="556">
        <v>57.56</v>
      </c>
      <c r="AG26" s="556"/>
      <c r="AH26" s="556"/>
      <c r="AI26" s="556"/>
      <c r="AJ26" s="542" t="s">
        <v>500</v>
      </c>
      <c r="AK26" s="542"/>
      <c r="AL26" s="542"/>
      <c r="AM26" s="542"/>
      <c r="AN26" s="542"/>
      <c r="AO26" s="542"/>
      <c r="AP26" s="542"/>
      <c r="AQ26" s="542"/>
      <c r="AR26" s="542"/>
      <c r="AS26" s="542"/>
      <c r="AT26" s="542"/>
      <c r="AU26" s="542"/>
      <c r="AV26" s="543"/>
      <c r="AZ26" s="59" t="str">
        <f>AJ44</f>
        <v>FRP Offset 10%</v>
      </c>
      <c r="BA26" s="59" t="str">
        <f>IF(AB44="Virgin", "Virigin, White", "Recycled, White")</f>
        <v>Recycled, White</v>
      </c>
      <c r="BB26" s="59" t="str">
        <f>A44</f>
        <v>70#</v>
      </c>
      <c r="BC26" s="59" t="str">
        <f t="shared" si="0"/>
        <v>FRP Offset 10% Recycled, White 70#</v>
      </c>
      <c r="BD26" s="59">
        <v>21</v>
      </c>
      <c r="BE26" s="37">
        <f>AF44</f>
        <v>52.04</v>
      </c>
      <c r="BF26" s="63">
        <f>D44</f>
        <v>910</v>
      </c>
      <c r="BG26" s="63">
        <f>H44</f>
        <v>920</v>
      </c>
      <c r="BH26" s="63">
        <f>L44</f>
        <v>137</v>
      </c>
      <c r="BI26" s="63">
        <f>P44</f>
        <v>138</v>
      </c>
      <c r="BO26" s="23" t="e">
        <f>IF(Booklet!#REF!=3,TRUE,FALSE)</f>
        <v>#REF!</v>
      </c>
      <c r="BP26" s="23" t="e">
        <f>IF(Booklet!#REF!=0,TRUE,FALSE)</f>
        <v>#REF!</v>
      </c>
      <c r="BQ26" s="64">
        <v>0</v>
      </c>
      <c r="BR26" s="64">
        <v>0</v>
      </c>
      <c r="BS26" s="64">
        <v>535</v>
      </c>
      <c r="BT26" s="64">
        <v>268</v>
      </c>
      <c r="BU26" s="65" t="e">
        <f>IF(AND(BO26=TRUE, BP26=TRUE, BQ21=TRUE),BQ26,IF(AND(BO26=TRUE, BP26=TRUE, BR21=TRUE),BR26,IF(AND(BO26=TRUE, BP26=TRUE,BS21=TRUE),BS26,IF(AND(BO26=TRUE, BP26=TRUE,BT21=TRUE),BT26,))))</f>
        <v>#REF!</v>
      </c>
    </row>
    <row r="27" spans="1:73" x14ac:dyDescent="0.2">
      <c r="A27" s="546" t="s">
        <v>491</v>
      </c>
      <c r="B27" s="547"/>
      <c r="C27" s="547"/>
      <c r="D27" s="539">
        <v>910</v>
      </c>
      <c r="E27" s="539"/>
      <c r="F27" s="539"/>
      <c r="G27" s="539"/>
      <c r="H27" s="539">
        <v>920</v>
      </c>
      <c r="I27" s="539"/>
      <c r="J27" s="539"/>
      <c r="K27" s="539"/>
      <c r="L27" s="539">
        <v>137</v>
      </c>
      <c r="M27" s="539"/>
      <c r="N27" s="539"/>
      <c r="O27" s="539"/>
      <c r="P27" s="539">
        <v>138</v>
      </c>
      <c r="Q27" s="539"/>
      <c r="R27" s="539"/>
      <c r="S27" s="539"/>
      <c r="T27" s="548" t="s">
        <v>488</v>
      </c>
      <c r="U27" s="548"/>
      <c r="V27" s="548"/>
      <c r="W27" s="548"/>
      <c r="X27" s="548" t="s">
        <v>489</v>
      </c>
      <c r="Y27" s="548"/>
      <c r="Z27" s="548"/>
      <c r="AA27" s="548"/>
      <c r="AB27" s="550" t="s">
        <v>490</v>
      </c>
      <c r="AC27" s="548"/>
      <c r="AD27" s="548"/>
      <c r="AE27" s="548"/>
      <c r="AF27" s="556">
        <v>54.74</v>
      </c>
      <c r="AG27" s="556"/>
      <c r="AH27" s="556"/>
      <c r="AI27" s="556"/>
      <c r="AJ27" s="542" t="s">
        <v>500</v>
      </c>
      <c r="AK27" s="542"/>
      <c r="AL27" s="542"/>
      <c r="AM27" s="542"/>
      <c r="AN27" s="542"/>
      <c r="AO27" s="542"/>
      <c r="AP27" s="542"/>
      <c r="AQ27" s="542"/>
      <c r="AR27" s="542"/>
      <c r="AS27" s="542"/>
      <c r="AT27" s="542"/>
      <c r="AU27" s="542"/>
      <c r="AV27" s="543"/>
      <c r="AZ27" s="59" t="str">
        <f>AJ45</f>
        <v>FRP Offset 10%</v>
      </c>
      <c r="BA27" s="59" t="str">
        <f>IF(AB45="Virgin", "Virigin, White", "Recycled, White")</f>
        <v>Recycled, White</v>
      </c>
      <c r="BB27" s="59" t="str">
        <f>A45</f>
        <v>80#</v>
      </c>
      <c r="BC27" s="59" t="str">
        <f t="shared" si="0"/>
        <v>FRP Offset 10% Recycled, White 80#</v>
      </c>
      <c r="BD27" s="59">
        <v>22</v>
      </c>
      <c r="BE27" s="37">
        <f>AF45</f>
        <v>52.04</v>
      </c>
      <c r="BF27" s="63">
        <f>D45</f>
        <v>1040</v>
      </c>
      <c r="BG27" s="63">
        <f>H45</f>
        <v>1051</v>
      </c>
      <c r="BH27" s="63">
        <f>L45</f>
        <v>156</v>
      </c>
      <c r="BI27" s="63">
        <f>P45</f>
        <v>158</v>
      </c>
      <c r="BO27" s="23" t="e">
        <f>IF(Booklet!#REF!&gt;3,TRUE,FALSE)</f>
        <v>#REF!</v>
      </c>
      <c r="BP27" s="23" t="e">
        <f>IF(Booklet!#REF!=0,TRUE,FALSE)</f>
        <v>#REF!</v>
      </c>
      <c r="BQ27" s="64">
        <v>0</v>
      </c>
      <c r="BR27" s="65">
        <v>0</v>
      </c>
      <c r="BS27" s="64">
        <v>540</v>
      </c>
      <c r="BT27" s="64">
        <v>270</v>
      </c>
      <c r="BU27" s="65" t="e">
        <f>IF(AND(BO27=TRUE, BP27=TRUE, BQ21=TRUE),BQ27,IF(AND(BO27=TRUE, BP27=TRUE, BR21=TRUE),BR27,IF(AND(BO27=TRUE, BP27=TRUE,BS21=TRUE),BS27,IF(AND(BO27=TRUE, BP27=TRUE,BT21=TRUE),BT27,))))</f>
        <v>#REF!</v>
      </c>
    </row>
    <row r="28" spans="1:73" x14ac:dyDescent="0.2">
      <c r="A28" s="546" t="s">
        <v>492</v>
      </c>
      <c r="B28" s="547"/>
      <c r="C28" s="547"/>
      <c r="D28" s="539">
        <v>1040</v>
      </c>
      <c r="E28" s="539"/>
      <c r="F28" s="539"/>
      <c r="G28" s="539"/>
      <c r="H28" s="539">
        <v>1051</v>
      </c>
      <c r="I28" s="539"/>
      <c r="J28" s="539"/>
      <c r="K28" s="539"/>
      <c r="L28" s="539">
        <v>156</v>
      </c>
      <c r="M28" s="539"/>
      <c r="N28" s="539"/>
      <c r="O28" s="539"/>
      <c r="P28" s="539">
        <v>158</v>
      </c>
      <c r="Q28" s="539"/>
      <c r="R28" s="539"/>
      <c r="S28" s="539"/>
      <c r="T28" s="548" t="s">
        <v>488</v>
      </c>
      <c r="U28" s="548"/>
      <c r="V28" s="548"/>
      <c r="W28" s="548"/>
      <c r="X28" s="548" t="s">
        <v>489</v>
      </c>
      <c r="Y28" s="548"/>
      <c r="Z28" s="548"/>
      <c r="AA28" s="548"/>
      <c r="AB28" s="550" t="s">
        <v>490</v>
      </c>
      <c r="AC28" s="548"/>
      <c r="AD28" s="548"/>
      <c r="AE28" s="548"/>
      <c r="AF28" s="556">
        <v>54.74</v>
      </c>
      <c r="AG28" s="556"/>
      <c r="AH28" s="556"/>
      <c r="AI28" s="556"/>
      <c r="AJ28" s="542" t="s">
        <v>500</v>
      </c>
      <c r="AK28" s="542"/>
      <c r="AL28" s="542"/>
      <c r="AM28" s="542"/>
      <c r="AN28" s="542"/>
      <c r="AO28" s="542"/>
      <c r="AP28" s="542"/>
      <c r="AQ28" s="542"/>
      <c r="AR28" s="542"/>
      <c r="AS28" s="542"/>
      <c r="AT28" s="542"/>
      <c r="AU28" s="542"/>
      <c r="AV28" s="543"/>
      <c r="AZ28" s="59" t="str">
        <f>AJ47</f>
        <v>FRP Offset</v>
      </c>
      <c r="BA28" s="59" t="str">
        <f>IF(AB47="Virgin", "Virigin, White", "Recycled, White")</f>
        <v>Virigin, White</v>
      </c>
      <c r="BB28" s="59" t="str">
        <f>A47</f>
        <v>40#</v>
      </c>
      <c r="BC28" s="59" t="str">
        <f t="shared" si="0"/>
        <v>FRP Offset Virigin, White 40#</v>
      </c>
      <c r="BD28" s="59">
        <v>23</v>
      </c>
      <c r="BE28" s="37">
        <f>AF47</f>
        <v>60.38</v>
      </c>
      <c r="BF28" s="63">
        <f>D47</f>
        <v>520</v>
      </c>
      <c r="BG28" s="63">
        <f>H47</f>
        <v>526</v>
      </c>
      <c r="BH28" s="63">
        <f>L47</f>
        <v>78</v>
      </c>
      <c r="BI28" s="63">
        <f>P47</f>
        <v>79</v>
      </c>
      <c r="BO28" s="23" t="e">
        <f>IF(Booklet!#REF!=3,TRUE,FALSE)</f>
        <v>#REF!</v>
      </c>
      <c r="BP28" s="23" t="e">
        <f>IF(Booklet!#REF!=3,TRUE,FALSE)</f>
        <v>#REF!</v>
      </c>
      <c r="BQ28" s="64">
        <v>0</v>
      </c>
      <c r="BR28" s="65">
        <v>0</v>
      </c>
      <c r="BS28" s="64">
        <v>550</v>
      </c>
      <c r="BT28" s="64">
        <v>275</v>
      </c>
      <c r="BU28" s="65" t="e">
        <f>IF(AND(BO28=TRUE, BP28=TRUE, BQ21=TRUE),BQ28,IF(AND(BO28=TRUE, BP28=TRUE, BR21=TRUE),BR28,IF(AND(BO28=TRUE, BP28=TRUE,BS21=TRUE),BS28,IF(AND(BO28=TRUE, BP28=TRUE,BT21=TRUE),BT28,))))</f>
        <v>#REF!</v>
      </c>
    </row>
    <row r="29" spans="1:73" x14ac:dyDescent="0.2">
      <c r="A29" s="546" t="s">
        <v>493</v>
      </c>
      <c r="B29" s="547"/>
      <c r="C29" s="547"/>
      <c r="D29" s="539">
        <v>1300</v>
      </c>
      <c r="E29" s="539"/>
      <c r="F29" s="539"/>
      <c r="G29" s="539"/>
      <c r="H29" s="539">
        <v>1314</v>
      </c>
      <c r="I29" s="539"/>
      <c r="J29" s="539"/>
      <c r="K29" s="539"/>
      <c r="L29" s="539">
        <v>195</v>
      </c>
      <c r="M29" s="539"/>
      <c r="N29" s="539"/>
      <c r="O29" s="539"/>
      <c r="P29" s="539">
        <v>198</v>
      </c>
      <c r="Q29" s="539"/>
      <c r="R29" s="539"/>
      <c r="S29" s="539"/>
      <c r="T29" s="548" t="s">
        <v>488</v>
      </c>
      <c r="U29" s="548"/>
      <c r="V29" s="548"/>
      <c r="W29" s="548"/>
      <c r="X29" s="548" t="s">
        <v>489</v>
      </c>
      <c r="Y29" s="548"/>
      <c r="Z29" s="548"/>
      <c r="AA29" s="548"/>
      <c r="AB29" s="550" t="s">
        <v>490</v>
      </c>
      <c r="AC29" s="548"/>
      <c r="AD29" s="548"/>
      <c r="AE29" s="548"/>
      <c r="AF29" s="556">
        <v>54.74</v>
      </c>
      <c r="AG29" s="556"/>
      <c r="AH29" s="556"/>
      <c r="AI29" s="556"/>
      <c r="AJ29" s="542" t="s">
        <v>500</v>
      </c>
      <c r="AK29" s="542"/>
      <c r="AL29" s="542"/>
      <c r="AM29" s="542"/>
      <c r="AN29" s="542"/>
      <c r="AO29" s="542"/>
      <c r="AP29" s="542"/>
      <c r="AQ29" s="542"/>
      <c r="AR29" s="542"/>
      <c r="AS29" s="542"/>
      <c r="AT29" s="542"/>
      <c r="AU29" s="542"/>
      <c r="AV29" s="543"/>
      <c r="AZ29" s="59" t="str">
        <f>AJ48</f>
        <v>FRP Offset</v>
      </c>
      <c r="BA29" s="59" t="str">
        <f>IF(AB48="Virgin", "Virigin, White", "Recycled, White")</f>
        <v>Virigin, White</v>
      </c>
      <c r="BB29" s="59" t="str">
        <f>A48</f>
        <v>50#</v>
      </c>
      <c r="BC29" s="59" t="str">
        <f t="shared" si="0"/>
        <v>FRP Offset Virigin, White 50#</v>
      </c>
      <c r="BD29" s="59">
        <v>24</v>
      </c>
      <c r="BE29" s="37">
        <f>AF48</f>
        <v>52.04</v>
      </c>
      <c r="BF29" s="63">
        <f>D48</f>
        <v>650</v>
      </c>
      <c r="BG29" s="63">
        <f>H48</f>
        <v>657</v>
      </c>
      <c r="BH29" s="63">
        <f>L48</f>
        <v>98</v>
      </c>
      <c r="BI29" s="63">
        <f>P48</f>
        <v>99</v>
      </c>
      <c r="BO29" s="23" t="e">
        <f>IF(Booklet!#REF!&gt;3,TRUE,FALSE)</f>
        <v>#REF!</v>
      </c>
      <c r="BP29" s="23" t="e">
        <f>IF(Booklet!#REF!&gt;3,TRUE,FALSE)</f>
        <v>#REF!</v>
      </c>
      <c r="BQ29" s="64">
        <v>0</v>
      </c>
      <c r="BR29" s="64">
        <v>0</v>
      </c>
      <c r="BS29" s="64">
        <v>560</v>
      </c>
      <c r="BT29" s="64">
        <v>280</v>
      </c>
      <c r="BU29" s="65" t="e">
        <f>IF(AND(BO29=TRUE, BP29=TRUE, BQ21=TRUE),BQ29,IF(AND(BO29=TRUE, BP29=TRUE, BR21=TRUE),BR29,IF(AND(BO29=TRUE, BP29=TRUE,BS21=TRUE),BS29,IF(AND(BO29=TRUE, BP29=TRUE,BT21=TRUE),BT29,))))</f>
        <v>#REF!</v>
      </c>
    </row>
    <row r="30" spans="1:73" x14ac:dyDescent="0.2">
      <c r="A30" s="553"/>
      <c r="B30" s="554"/>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5"/>
      <c r="AZ30" s="59" t="str">
        <f>AJ49</f>
        <v>FRP Offset</v>
      </c>
      <c r="BA30" s="59" t="str">
        <f>IF(AB49="Virgin", "Virigin, White", "Recycled, White")</f>
        <v>Virigin, White</v>
      </c>
      <c r="BB30" s="59" t="str">
        <f>A49</f>
        <v>60#</v>
      </c>
      <c r="BC30" s="59" t="str">
        <f t="shared" si="0"/>
        <v>FRP Offset Virigin, White 60#</v>
      </c>
      <c r="BD30" s="59">
        <v>25</v>
      </c>
      <c r="BE30" s="37">
        <f>AF49</f>
        <v>50.89</v>
      </c>
      <c r="BF30" s="63">
        <f>D49</f>
        <v>780</v>
      </c>
      <c r="BG30" s="63">
        <f>H49</f>
        <v>789</v>
      </c>
      <c r="BH30" s="63">
        <f>L49</f>
        <v>117</v>
      </c>
      <c r="BI30" s="63">
        <f>P49</f>
        <v>119</v>
      </c>
    </row>
    <row r="31" spans="1:73" x14ac:dyDescent="0.2">
      <c r="A31" s="546" t="s">
        <v>487</v>
      </c>
      <c r="B31" s="547"/>
      <c r="C31" s="547"/>
      <c r="D31" s="539">
        <v>780</v>
      </c>
      <c r="E31" s="539"/>
      <c r="F31" s="539"/>
      <c r="G31" s="539"/>
      <c r="H31" s="539">
        <v>789</v>
      </c>
      <c r="I31" s="539"/>
      <c r="J31" s="539"/>
      <c r="K31" s="539"/>
      <c r="L31" s="539">
        <v>117</v>
      </c>
      <c r="M31" s="539"/>
      <c r="N31" s="539"/>
      <c r="O31" s="539"/>
      <c r="P31" s="539">
        <v>119</v>
      </c>
      <c r="Q31" s="539"/>
      <c r="R31" s="539"/>
      <c r="S31" s="539"/>
      <c r="T31" s="548" t="s">
        <v>488</v>
      </c>
      <c r="U31" s="548"/>
      <c r="V31" s="548"/>
      <c r="W31" s="548"/>
      <c r="X31" s="548" t="s">
        <v>489</v>
      </c>
      <c r="Y31" s="548"/>
      <c r="Z31" s="548"/>
      <c r="AA31" s="548"/>
      <c r="AB31" s="550" t="s">
        <v>506</v>
      </c>
      <c r="AC31" s="548"/>
      <c r="AD31" s="548"/>
      <c r="AE31" s="548"/>
      <c r="AF31" s="556">
        <v>55.78</v>
      </c>
      <c r="AG31" s="556"/>
      <c r="AH31" s="556"/>
      <c r="AI31" s="556"/>
      <c r="AJ31" s="542" t="s">
        <v>502</v>
      </c>
      <c r="AK31" s="542"/>
      <c r="AL31" s="542"/>
      <c r="AM31" s="542"/>
      <c r="AN31" s="542"/>
      <c r="AO31" s="542"/>
      <c r="AP31" s="542"/>
      <c r="AQ31" s="542"/>
      <c r="AR31" s="542"/>
      <c r="AS31" s="542"/>
      <c r="AT31" s="542"/>
      <c r="AU31" s="542"/>
      <c r="AV31" s="543"/>
      <c r="AZ31" s="59" t="str">
        <f>AJ50</f>
        <v>FRP Offset</v>
      </c>
      <c r="BA31" s="59" t="str">
        <f>IF(AB50="Virgin", "Virigin, White", "Recycled, White")</f>
        <v>Virigin, White</v>
      </c>
      <c r="BB31" s="59" t="str">
        <f>A50</f>
        <v>70#</v>
      </c>
      <c r="BC31" s="59" t="str">
        <f t="shared" si="0"/>
        <v>FRP Offset Virigin, White 70#</v>
      </c>
      <c r="BD31" s="59">
        <v>26</v>
      </c>
      <c r="BE31" s="37">
        <f>AF50</f>
        <v>50.89</v>
      </c>
      <c r="BF31" s="63">
        <f>D50</f>
        <v>910</v>
      </c>
      <c r="BG31" s="63">
        <f>H50</f>
        <v>920</v>
      </c>
      <c r="BH31" s="63">
        <f>L50</f>
        <v>137</v>
      </c>
      <c r="BI31" s="63">
        <f>P50</f>
        <v>138</v>
      </c>
    </row>
    <row r="32" spans="1:73" x14ac:dyDescent="0.2">
      <c r="A32" s="546" t="s">
        <v>491</v>
      </c>
      <c r="B32" s="547"/>
      <c r="C32" s="547"/>
      <c r="D32" s="539">
        <v>910</v>
      </c>
      <c r="E32" s="539"/>
      <c r="F32" s="539"/>
      <c r="G32" s="539"/>
      <c r="H32" s="539">
        <v>920</v>
      </c>
      <c r="I32" s="539"/>
      <c r="J32" s="539"/>
      <c r="K32" s="539"/>
      <c r="L32" s="539">
        <v>137</v>
      </c>
      <c r="M32" s="539"/>
      <c r="N32" s="539"/>
      <c r="O32" s="539"/>
      <c r="P32" s="539">
        <v>138</v>
      </c>
      <c r="Q32" s="539"/>
      <c r="R32" s="539"/>
      <c r="S32" s="539"/>
      <c r="T32" s="548" t="s">
        <v>488</v>
      </c>
      <c r="U32" s="548"/>
      <c r="V32" s="548"/>
      <c r="W32" s="548"/>
      <c r="X32" s="548" t="s">
        <v>489</v>
      </c>
      <c r="Y32" s="548"/>
      <c r="Z32" s="548"/>
      <c r="AA32" s="548"/>
      <c r="AB32" s="550" t="s">
        <v>506</v>
      </c>
      <c r="AC32" s="548"/>
      <c r="AD32" s="548"/>
      <c r="AE32" s="548"/>
      <c r="AF32" s="556">
        <v>53.48</v>
      </c>
      <c r="AG32" s="556"/>
      <c r="AH32" s="556"/>
      <c r="AI32" s="556"/>
      <c r="AJ32" s="542" t="s">
        <v>502</v>
      </c>
      <c r="AK32" s="542"/>
      <c r="AL32" s="542"/>
      <c r="AM32" s="542"/>
      <c r="AN32" s="542"/>
      <c r="AO32" s="542"/>
      <c r="AP32" s="542"/>
      <c r="AQ32" s="542"/>
      <c r="AR32" s="542"/>
      <c r="AS32" s="542"/>
      <c r="AT32" s="542"/>
      <c r="AU32" s="542"/>
      <c r="AV32" s="543"/>
      <c r="AZ32" s="59" t="str">
        <f>AJ51</f>
        <v>FRP Offset</v>
      </c>
      <c r="BA32" s="59" t="str">
        <f>IF(AB51="Virgin", "Virigin, White", "Recycled, White")</f>
        <v>Virigin, White</v>
      </c>
      <c r="BB32" s="59" t="str">
        <f>A51</f>
        <v>80#</v>
      </c>
      <c r="BC32" s="59" t="str">
        <f t="shared" si="0"/>
        <v>FRP Offset Virigin, White 80#</v>
      </c>
      <c r="BD32" s="59">
        <v>27</v>
      </c>
      <c r="BE32" s="37">
        <f>AF51</f>
        <v>50.89</v>
      </c>
      <c r="BF32" s="63">
        <f>D51</f>
        <v>1040</v>
      </c>
      <c r="BG32" s="63">
        <f>H51</f>
        <v>1051</v>
      </c>
      <c r="BH32" s="63">
        <f>L51</f>
        <v>156</v>
      </c>
      <c r="BI32" s="63">
        <f>P51</f>
        <v>158</v>
      </c>
    </row>
    <row r="33" spans="1:73" x14ac:dyDescent="0.2">
      <c r="A33" s="546" t="s">
        <v>492</v>
      </c>
      <c r="B33" s="547"/>
      <c r="C33" s="547"/>
      <c r="D33" s="539">
        <v>1040</v>
      </c>
      <c r="E33" s="539"/>
      <c r="F33" s="539"/>
      <c r="G33" s="539"/>
      <c r="H33" s="539">
        <v>1051</v>
      </c>
      <c r="I33" s="539"/>
      <c r="J33" s="539"/>
      <c r="K33" s="539"/>
      <c r="L33" s="539">
        <v>156</v>
      </c>
      <c r="M33" s="539"/>
      <c r="N33" s="539"/>
      <c r="O33" s="539"/>
      <c r="P33" s="539">
        <v>158</v>
      </c>
      <c r="Q33" s="539"/>
      <c r="R33" s="539"/>
      <c r="S33" s="539"/>
      <c r="T33" s="548" t="s">
        <v>488</v>
      </c>
      <c r="U33" s="548"/>
      <c r="V33" s="548"/>
      <c r="W33" s="548"/>
      <c r="X33" s="548" t="s">
        <v>489</v>
      </c>
      <c r="Y33" s="548"/>
      <c r="Z33" s="548"/>
      <c r="AA33" s="548"/>
      <c r="AB33" s="550" t="s">
        <v>506</v>
      </c>
      <c r="AC33" s="548"/>
      <c r="AD33" s="548"/>
      <c r="AE33" s="548"/>
      <c r="AF33" s="556">
        <v>53.48</v>
      </c>
      <c r="AG33" s="556"/>
      <c r="AH33" s="556"/>
      <c r="AI33" s="556"/>
      <c r="AJ33" s="542" t="s">
        <v>502</v>
      </c>
      <c r="AK33" s="542"/>
      <c r="AL33" s="542"/>
      <c r="AM33" s="542"/>
      <c r="AN33" s="542"/>
      <c r="AO33" s="542"/>
      <c r="AP33" s="542"/>
      <c r="AQ33" s="542"/>
      <c r="AR33" s="542"/>
      <c r="AS33" s="542"/>
      <c r="AT33" s="542"/>
      <c r="AU33" s="542"/>
      <c r="AV33" s="543"/>
      <c r="BO33" s="531" t="e">
        <f>SUM(BU36:BU43)</f>
        <v>#REF!</v>
      </c>
      <c r="BP33" s="531"/>
      <c r="BQ33" s="531"/>
      <c r="BR33" s="531"/>
      <c r="BS33" s="531"/>
      <c r="BT33" s="531"/>
      <c r="BU33" s="531"/>
    </row>
    <row r="34" spans="1:73" ht="13.5" thickBot="1" x14ac:dyDescent="0.25">
      <c r="A34" s="551" t="s">
        <v>493</v>
      </c>
      <c r="B34" s="552"/>
      <c r="C34" s="552"/>
      <c r="D34" s="540">
        <v>1300</v>
      </c>
      <c r="E34" s="540"/>
      <c r="F34" s="540"/>
      <c r="G34" s="540"/>
      <c r="H34" s="540">
        <v>1314</v>
      </c>
      <c r="I34" s="540"/>
      <c r="J34" s="540"/>
      <c r="K34" s="540"/>
      <c r="L34" s="540">
        <v>195</v>
      </c>
      <c r="M34" s="540"/>
      <c r="N34" s="540"/>
      <c r="O34" s="540"/>
      <c r="P34" s="540">
        <v>198</v>
      </c>
      <c r="Q34" s="540"/>
      <c r="R34" s="540"/>
      <c r="S34" s="540"/>
      <c r="T34" s="533" t="s">
        <v>488</v>
      </c>
      <c r="U34" s="533"/>
      <c r="V34" s="533"/>
      <c r="W34" s="533"/>
      <c r="X34" s="533" t="s">
        <v>489</v>
      </c>
      <c r="Y34" s="533"/>
      <c r="Z34" s="533"/>
      <c r="AA34" s="533"/>
      <c r="AB34" s="550" t="s">
        <v>506</v>
      </c>
      <c r="AC34" s="548"/>
      <c r="AD34" s="548"/>
      <c r="AE34" s="548"/>
      <c r="AF34" s="549">
        <v>53.48</v>
      </c>
      <c r="AG34" s="549"/>
      <c r="AH34" s="549"/>
      <c r="AI34" s="549"/>
      <c r="AJ34" s="544" t="s">
        <v>502</v>
      </c>
      <c r="AK34" s="544"/>
      <c r="AL34" s="544"/>
      <c r="AM34" s="544"/>
      <c r="AN34" s="544"/>
      <c r="AO34" s="544"/>
      <c r="AP34" s="544"/>
      <c r="AQ34" s="544"/>
      <c r="AR34" s="544"/>
      <c r="AS34" s="544"/>
      <c r="AT34" s="544"/>
      <c r="AU34" s="544"/>
      <c r="AV34" s="545"/>
      <c r="BO34" s="2" t="s">
        <v>412</v>
      </c>
      <c r="BP34" s="59"/>
      <c r="BQ34" s="59"/>
      <c r="BR34" s="59"/>
      <c r="BS34" s="59"/>
      <c r="BT34" s="59"/>
      <c r="BU34" s="59"/>
    </row>
    <row r="35" spans="1:73" ht="13.5" thickBot="1" x14ac:dyDescent="0.25">
      <c r="A35" s="560"/>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BO35" s="17"/>
      <c r="BP35" s="17"/>
      <c r="BQ35" s="17" t="b">
        <f>IF(Booklet!$K$20=1,TRUE,FALSE)</f>
        <v>0</v>
      </c>
      <c r="BR35" s="17" t="b">
        <f>IF(Booklet!$K$20=2,TRUE,FALSE)</f>
        <v>0</v>
      </c>
      <c r="BS35" s="17" t="b">
        <f>IF(Booklet!$K$20=3,TRUE,FALSE)</f>
        <v>0</v>
      </c>
      <c r="BT35" s="17" t="b">
        <f>IF(Booklet!$K$20=4,TRUE,FALSE)</f>
        <v>0</v>
      </c>
      <c r="BU35" s="17"/>
    </row>
    <row r="36" spans="1:73" ht="13.5" thickBot="1" x14ac:dyDescent="0.25">
      <c r="A36" s="557" t="s">
        <v>495</v>
      </c>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9"/>
      <c r="BO36" s="17" t="e">
        <f>IF(Booklet!#REF!=1,TRUE,FALSE)</f>
        <v>#REF!</v>
      </c>
      <c r="BP36" s="17" t="e">
        <f>IF(Booklet!#REF!=0,TRUE,FALSE)</f>
        <v>#REF!</v>
      </c>
      <c r="BQ36" s="64">
        <v>13</v>
      </c>
      <c r="BR36" s="64">
        <v>7</v>
      </c>
      <c r="BS36" s="65">
        <v>0</v>
      </c>
      <c r="BT36" s="65">
        <v>0</v>
      </c>
      <c r="BU36" s="65" t="e">
        <f>IF(AND(BO36=TRUE, BP36=TRUE, BQ35=TRUE),BQ36,IF(AND(BO36=TRUE, BP36=TRUE, BR35=TRUE),BR36,IF(AND(BO36=TRUE, BP36=TRUE,BS35=TRUE),BS36,IF(AND(BO36=TRUE, BP36=TRUE,BT35=TRUE),BT36,))))</f>
        <v>#REF!</v>
      </c>
    </row>
    <row r="37" spans="1:73" ht="12.75" customHeight="1" x14ac:dyDescent="0.2">
      <c r="A37" s="534" t="s">
        <v>512</v>
      </c>
      <c r="B37" s="535"/>
      <c r="C37" s="535"/>
      <c r="D37" s="538" t="s">
        <v>481</v>
      </c>
      <c r="E37" s="538"/>
      <c r="F37" s="538"/>
      <c r="G37" s="538"/>
      <c r="H37" s="538"/>
      <c r="I37" s="538"/>
      <c r="J37" s="538"/>
      <c r="K37" s="538"/>
      <c r="L37" s="538" t="s">
        <v>482</v>
      </c>
      <c r="M37" s="538"/>
      <c r="N37" s="538"/>
      <c r="O37" s="538"/>
      <c r="P37" s="538"/>
      <c r="Q37" s="538"/>
      <c r="R37" s="538"/>
      <c r="S37" s="538"/>
      <c r="T37" s="535" t="s">
        <v>507</v>
      </c>
      <c r="U37" s="535"/>
      <c r="V37" s="535"/>
      <c r="W37" s="535"/>
      <c r="X37" s="535" t="s">
        <v>504</v>
      </c>
      <c r="Y37" s="535"/>
      <c r="Z37" s="535"/>
      <c r="AA37" s="535"/>
      <c r="AB37" s="535" t="s">
        <v>483</v>
      </c>
      <c r="AC37" s="535"/>
      <c r="AD37" s="535"/>
      <c r="AE37" s="535"/>
      <c r="AF37" s="538" t="s">
        <v>484</v>
      </c>
      <c r="AG37" s="538"/>
      <c r="AH37" s="538"/>
      <c r="AI37" s="538"/>
      <c r="AJ37" s="538"/>
      <c r="AK37" s="538"/>
      <c r="AL37" s="538"/>
      <c r="AM37" s="538"/>
      <c r="AN37" s="538"/>
      <c r="AO37" s="538"/>
      <c r="AP37" s="538"/>
      <c r="AQ37" s="538"/>
      <c r="AR37" s="538"/>
      <c r="AS37" s="538"/>
      <c r="AT37" s="538"/>
      <c r="AU37" s="538"/>
      <c r="AV37" s="541"/>
      <c r="BO37" s="17" t="e">
        <f>IF(Booklet!#REF!=2,TRUE,FALSE)</f>
        <v>#REF!</v>
      </c>
      <c r="BP37" s="23" t="e">
        <f>IF(Booklet!#REF!=0,TRUE,FALSE)</f>
        <v>#REF!</v>
      </c>
      <c r="BQ37" s="64">
        <v>13</v>
      </c>
      <c r="BR37" s="64">
        <v>7</v>
      </c>
      <c r="BS37" s="65">
        <v>0</v>
      </c>
      <c r="BT37" s="65">
        <v>0</v>
      </c>
      <c r="BU37" s="65" t="e">
        <f>IF(AND(BO37=TRUE, BP37=TRUE, BQ35=TRUE),BQ37,IF(AND(BO37=TRUE, BP37=TRUE, BR35=TRUE),BR37,IF(AND(BO37=TRUE, BP37=TRUE,BS35=TRUE),BS37,IF(AND(BO37=TRUE, BP37=TRUE,BT35=TRUE),BT37,))))</f>
        <v>#REF!</v>
      </c>
    </row>
    <row r="38" spans="1:73" ht="12.75" customHeight="1" x14ac:dyDescent="0.2">
      <c r="A38" s="536"/>
      <c r="B38" s="537"/>
      <c r="C38" s="537"/>
      <c r="D38" s="537" t="s">
        <v>515</v>
      </c>
      <c r="E38" s="537"/>
      <c r="F38" s="537"/>
      <c r="G38" s="537"/>
      <c r="H38" s="537" t="s">
        <v>513</v>
      </c>
      <c r="I38" s="537"/>
      <c r="J38" s="537"/>
      <c r="K38" s="537"/>
      <c r="L38" s="537" t="s">
        <v>514</v>
      </c>
      <c r="M38" s="537"/>
      <c r="N38" s="537"/>
      <c r="O38" s="537"/>
      <c r="P38" s="537" t="s">
        <v>513</v>
      </c>
      <c r="Q38" s="537"/>
      <c r="R38" s="537"/>
      <c r="S38" s="537"/>
      <c r="T38" s="537"/>
      <c r="U38" s="537"/>
      <c r="V38" s="537"/>
      <c r="W38" s="537"/>
      <c r="X38" s="537"/>
      <c r="Y38" s="537"/>
      <c r="Z38" s="537"/>
      <c r="AA38" s="537"/>
      <c r="AB38" s="537"/>
      <c r="AC38" s="537"/>
      <c r="AD38" s="537"/>
      <c r="AE38" s="537"/>
      <c r="AF38" s="537" t="s">
        <v>485</v>
      </c>
      <c r="AG38" s="537"/>
      <c r="AH38" s="537"/>
      <c r="AI38" s="537"/>
      <c r="AJ38" s="537" t="s">
        <v>486</v>
      </c>
      <c r="AK38" s="537"/>
      <c r="AL38" s="537"/>
      <c r="AM38" s="537"/>
      <c r="AN38" s="537"/>
      <c r="AO38" s="537"/>
      <c r="AP38" s="537"/>
      <c r="AQ38" s="537"/>
      <c r="AR38" s="537"/>
      <c r="AS38" s="537"/>
      <c r="AT38" s="537"/>
      <c r="AU38" s="537"/>
      <c r="AV38" s="561"/>
      <c r="BO38" s="23" t="e">
        <f>IF(Booklet!#REF!=1,TRUE,FALSE)</f>
        <v>#REF!</v>
      </c>
      <c r="BP38" s="23" t="e">
        <f>IF(Booklet!#REF!=1,TRUE,FALSE)</f>
        <v>#REF!</v>
      </c>
      <c r="BQ38" s="64">
        <v>13</v>
      </c>
      <c r="BR38" s="64">
        <v>7</v>
      </c>
      <c r="BS38" s="65">
        <v>0</v>
      </c>
      <c r="BT38" s="65">
        <v>0</v>
      </c>
      <c r="BU38" s="65" t="e">
        <f>IF(AND(BO38=TRUE, BP38=TRUE, BQ35=TRUE),BQ38,IF(AND(BO38=TRUE, BP38=TRUE, BR35=TRUE),BR38,IF(AND(BO38=TRUE, BP38=TRUE,BS35=TRUE),BS38,IF(AND(BO38=TRUE, BP38=TRUE,BT35=TRUE),BT38,))))</f>
        <v>#REF!</v>
      </c>
    </row>
    <row r="39" spans="1:73" x14ac:dyDescent="0.2">
      <c r="A39" s="536"/>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61"/>
      <c r="BO39" s="23" t="e">
        <f>IF(Booklet!#REF!=2,TRUE,FALSE)</f>
        <v>#REF!</v>
      </c>
      <c r="BP39" s="23" t="e">
        <f>IF(Booklet!#REF!=2,TRUE,FALSE)</f>
        <v>#REF!</v>
      </c>
      <c r="BQ39" s="64">
        <v>13</v>
      </c>
      <c r="BR39" s="64">
        <v>7</v>
      </c>
      <c r="BS39" s="65">
        <v>0</v>
      </c>
      <c r="BT39" s="65">
        <v>0</v>
      </c>
      <c r="BU39" s="65" t="e">
        <f>IF(AND(BO39=TRUE, BP39=TRUE, BQ35=TRUE),BQ39,IF(AND(BO39=TRUE, BP39=TRUE, BR35=TRUE),BR39,IF(AND(BO39=TRUE, BP39=TRUE,BS35=TRUE),BS39,IF(AND(BO39=TRUE, BP39=TRUE,BT35=TRUE),BT39,))))</f>
        <v>#REF!</v>
      </c>
    </row>
    <row r="40" spans="1:73" x14ac:dyDescent="0.2">
      <c r="A40" s="536"/>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61"/>
      <c r="BO40" s="23" t="e">
        <f>IF(Booklet!#REF!=3,TRUE,FALSE)</f>
        <v>#REF!</v>
      </c>
      <c r="BP40" s="23" t="e">
        <f>IF(Booklet!#REF!=0,TRUE,FALSE)</f>
        <v>#REF!</v>
      </c>
      <c r="BQ40" s="64">
        <v>0</v>
      </c>
      <c r="BR40" s="64">
        <v>0</v>
      </c>
      <c r="BS40" s="64">
        <v>13</v>
      </c>
      <c r="BT40" s="64">
        <v>7</v>
      </c>
      <c r="BU40" s="65" t="e">
        <f>IF(AND(BO40=TRUE, BP40=TRUE, BQ35=TRUE),BQ40,IF(AND(BO40=TRUE, BP40=TRUE, BR35=TRUE),BR40,IF(AND(BO40=TRUE, BP40=TRUE,BS35=TRUE),BS40,IF(AND(BO40=TRUE, BP40=TRUE,BT35=TRUE),BT40,))))</f>
        <v>#REF!</v>
      </c>
    </row>
    <row r="41" spans="1:73" x14ac:dyDescent="0.2">
      <c r="A41" s="546" t="s">
        <v>496</v>
      </c>
      <c r="B41" s="547"/>
      <c r="C41" s="547"/>
      <c r="D41" s="539">
        <v>520</v>
      </c>
      <c r="E41" s="539"/>
      <c r="F41" s="539"/>
      <c r="G41" s="539"/>
      <c r="H41" s="539">
        <v>526</v>
      </c>
      <c r="I41" s="539"/>
      <c r="J41" s="539"/>
      <c r="K41" s="539"/>
      <c r="L41" s="539">
        <v>78</v>
      </c>
      <c r="M41" s="539"/>
      <c r="N41" s="539"/>
      <c r="O41" s="539"/>
      <c r="P41" s="539">
        <v>79</v>
      </c>
      <c r="Q41" s="539"/>
      <c r="R41" s="539"/>
      <c r="S41" s="539"/>
      <c r="T41" s="548" t="s">
        <v>488</v>
      </c>
      <c r="U41" s="548"/>
      <c r="V41" s="548"/>
      <c r="W41" s="548"/>
      <c r="X41" s="548" t="s">
        <v>497</v>
      </c>
      <c r="Y41" s="548"/>
      <c r="Z41" s="548"/>
      <c r="AA41" s="548"/>
      <c r="AB41" s="550" t="s">
        <v>490</v>
      </c>
      <c r="AC41" s="548"/>
      <c r="AD41" s="548"/>
      <c r="AE41" s="548"/>
      <c r="AF41" s="556">
        <v>61.5</v>
      </c>
      <c r="AG41" s="556"/>
      <c r="AH41" s="556"/>
      <c r="AI41" s="556"/>
      <c r="AJ41" s="542" t="s">
        <v>501</v>
      </c>
      <c r="AK41" s="542"/>
      <c r="AL41" s="542"/>
      <c r="AM41" s="542"/>
      <c r="AN41" s="542"/>
      <c r="AO41" s="542"/>
      <c r="AP41" s="542"/>
      <c r="AQ41" s="542"/>
      <c r="AR41" s="542"/>
      <c r="AS41" s="542"/>
      <c r="AT41" s="542"/>
      <c r="AU41" s="542"/>
      <c r="AV41" s="543"/>
      <c r="BO41" s="23" t="e">
        <f>IF(Booklet!#REF!&gt;3,TRUE,FALSE)</f>
        <v>#REF!</v>
      </c>
      <c r="BP41" s="23" t="e">
        <f>IF(Booklet!#REF!=0,TRUE,FALSE)</f>
        <v>#REF!</v>
      </c>
      <c r="BQ41" s="64">
        <v>0</v>
      </c>
      <c r="BR41" s="65">
        <v>0</v>
      </c>
      <c r="BS41" s="64">
        <v>13</v>
      </c>
      <c r="BT41" s="64">
        <v>7</v>
      </c>
      <c r="BU41" s="65" t="e">
        <f>IF(AND(BO41=TRUE, BP41=TRUE, BQ35=TRUE),BQ41,IF(AND(BO41=TRUE, BP41=TRUE, BR35=TRUE),BR41,IF(AND(BO41=TRUE, BP41=TRUE,BS35=TRUE),BS41,IF(AND(BO41=TRUE, BP41=TRUE,BT35=TRUE),BT41,))))</f>
        <v>#REF!</v>
      </c>
    </row>
    <row r="42" spans="1:73" x14ac:dyDescent="0.2">
      <c r="A42" s="546" t="s">
        <v>498</v>
      </c>
      <c r="B42" s="547"/>
      <c r="C42" s="547"/>
      <c r="D42" s="539">
        <v>650</v>
      </c>
      <c r="E42" s="539"/>
      <c r="F42" s="539"/>
      <c r="G42" s="539"/>
      <c r="H42" s="539">
        <v>657</v>
      </c>
      <c r="I42" s="539"/>
      <c r="J42" s="539"/>
      <c r="K42" s="539"/>
      <c r="L42" s="539">
        <v>98</v>
      </c>
      <c r="M42" s="539"/>
      <c r="N42" s="539"/>
      <c r="O42" s="539"/>
      <c r="P42" s="539">
        <v>99</v>
      </c>
      <c r="Q42" s="539"/>
      <c r="R42" s="539"/>
      <c r="S42" s="539"/>
      <c r="T42" s="548" t="s">
        <v>488</v>
      </c>
      <c r="U42" s="548"/>
      <c r="V42" s="548"/>
      <c r="W42" s="548"/>
      <c r="X42" s="548" t="s">
        <v>497</v>
      </c>
      <c r="Y42" s="548"/>
      <c r="Z42" s="548"/>
      <c r="AA42" s="548"/>
      <c r="AB42" s="550" t="s">
        <v>490</v>
      </c>
      <c r="AC42" s="548"/>
      <c r="AD42" s="548"/>
      <c r="AE42" s="548"/>
      <c r="AF42" s="556">
        <v>53.48</v>
      </c>
      <c r="AG42" s="556"/>
      <c r="AH42" s="556"/>
      <c r="AI42" s="556"/>
      <c r="AJ42" s="542" t="s">
        <v>501</v>
      </c>
      <c r="AK42" s="542"/>
      <c r="AL42" s="542"/>
      <c r="AM42" s="542"/>
      <c r="AN42" s="542"/>
      <c r="AO42" s="542"/>
      <c r="AP42" s="542"/>
      <c r="AQ42" s="542"/>
      <c r="AR42" s="542"/>
      <c r="AS42" s="542"/>
      <c r="AT42" s="542"/>
      <c r="AU42" s="542"/>
      <c r="AV42" s="543"/>
      <c r="BO42" s="23" t="e">
        <f>IF(Booklet!#REF!=3,TRUE,FALSE)</f>
        <v>#REF!</v>
      </c>
      <c r="BP42" s="23" t="e">
        <f>IF(Booklet!#REF!=3,TRUE,FALSE)</f>
        <v>#REF!</v>
      </c>
      <c r="BQ42" s="64">
        <v>0</v>
      </c>
      <c r="BR42" s="65">
        <v>0</v>
      </c>
      <c r="BS42" s="64">
        <v>13</v>
      </c>
      <c r="BT42" s="64">
        <v>7</v>
      </c>
      <c r="BU42" s="65" t="e">
        <f>IF(AND(BO42=TRUE, BP42=TRUE, BQ35=TRUE),BQ42,IF(AND(BO42=TRUE, BP42=TRUE, BR35=TRUE),BR42,IF(AND(BO42=TRUE, BP42=TRUE,BS35=TRUE),BS42,IF(AND(BO42=TRUE, BP42=TRUE,BT35=TRUE),BT42,))))</f>
        <v>#REF!</v>
      </c>
    </row>
    <row r="43" spans="1:73" x14ac:dyDescent="0.2">
      <c r="A43" s="546" t="s">
        <v>487</v>
      </c>
      <c r="B43" s="547"/>
      <c r="C43" s="547"/>
      <c r="D43" s="539">
        <v>780</v>
      </c>
      <c r="E43" s="539"/>
      <c r="F43" s="539"/>
      <c r="G43" s="539"/>
      <c r="H43" s="539">
        <v>789</v>
      </c>
      <c r="I43" s="539"/>
      <c r="J43" s="539"/>
      <c r="K43" s="539"/>
      <c r="L43" s="539">
        <v>117</v>
      </c>
      <c r="M43" s="539"/>
      <c r="N43" s="539"/>
      <c r="O43" s="539"/>
      <c r="P43" s="539">
        <v>119</v>
      </c>
      <c r="Q43" s="539"/>
      <c r="R43" s="539"/>
      <c r="S43" s="539"/>
      <c r="T43" s="548" t="s">
        <v>488</v>
      </c>
      <c r="U43" s="548"/>
      <c r="V43" s="548"/>
      <c r="W43" s="548"/>
      <c r="X43" s="548" t="s">
        <v>497</v>
      </c>
      <c r="Y43" s="548"/>
      <c r="Z43" s="548"/>
      <c r="AA43" s="548"/>
      <c r="AB43" s="550" t="s">
        <v>490</v>
      </c>
      <c r="AC43" s="548"/>
      <c r="AD43" s="548"/>
      <c r="AE43" s="548"/>
      <c r="AF43" s="556">
        <v>52.04</v>
      </c>
      <c r="AG43" s="556"/>
      <c r="AH43" s="556"/>
      <c r="AI43" s="556"/>
      <c r="AJ43" s="542" t="s">
        <v>501</v>
      </c>
      <c r="AK43" s="542"/>
      <c r="AL43" s="542"/>
      <c r="AM43" s="542"/>
      <c r="AN43" s="542"/>
      <c r="AO43" s="542"/>
      <c r="AP43" s="542"/>
      <c r="AQ43" s="542"/>
      <c r="AR43" s="542"/>
      <c r="AS43" s="542"/>
      <c r="AT43" s="542"/>
      <c r="AU43" s="542"/>
      <c r="AV43" s="543"/>
      <c r="BO43" s="23" t="e">
        <f>IF(Booklet!#REF!&gt;3,TRUE,FALSE)</f>
        <v>#REF!</v>
      </c>
      <c r="BP43" s="23" t="e">
        <f>IF(Booklet!#REF!&gt;3,TRUE,FALSE)</f>
        <v>#REF!</v>
      </c>
      <c r="BQ43" s="64">
        <v>0</v>
      </c>
      <c r="BR43" s="64">
        <v>0</v>
      </c>
      <c r="BS43" s="64">
        <v>13</v>
      </c>
      <c r="BT43" s="64">
        <v>7</v>
      </c>
      <c r="BU43" s="65" t="e">
        <f>IF(AND(BO43=TRUE, BP43=TRUE, BQ35=TRUE),BQ43,IF(AND(BO43=TRUE, BP43=TRUE, BR35=TRUE),BR43,IF(AND(BO43=TRUE, BP43=TRUE,BS35=TRUE),BS43,IF(AND(BO43=TRUE, BP43=TRUE,BT35=TRUE),BT43,))))</f>
        <v>#REF!</v>
      </c>
    </row>
    <row r="44" spans="1:73" x14ac:dyDescent="0.2">
      <c r="A44" s="546" t="s">
        <v>491</v>
      </c>
      <c r="B44" s="547"/>
      <c r="C44" s="547"/>
      <c r="D44" s="539">
        <v>910</v>
      </c>
      <c r="E44" s="539"/>
      <c r="F44" s="539"/>
      <c r="G44" s="539"/>
      <c r="H44" s="539">
        <v>920</v>
      </c>
      <c r="I44" s="539"/>
      <c r="J44" s="539"/>
      <c r="K44" s="539"/>
      <c r="L44" s="539">
        <v>137</v>
      </c>
      <c r="M44" s="539"/>
      <c r="N44" s="539"/>
      <c r="O44" s="539"/>
      <c r="P44" s="539">
        <v>138</v>
      </c>
      <c r="Q44" s="539"/>
      <c r="R44" s="539"/>
      <c r="S44" s="539"/>
      <c r="T44" s="548" t="s">
        <v>488</v>
      </c>
      <c r="U44" s="548"/>
      <c r="V44" s="548"/>
      <c r="W44" s="548"/>
      <c r="X44" s="548" t="s">
        <v>497</v>
      </c>
      <c r="Y44" s="548"/>
      <c r="Z44" s="548"/>
      <c r="AA44" s="548"/>
      <c r="AB44" s="550" t="s">
        <v>490</v>
      </c>
      <c r="AC44" s="548"/>
      <c r="AD44" s="548"/>
      <c r="AE44" s="548"/>
      <c r="AF44" s="556">
        <v>52.04</v>
      </c>
      <c r="AG44" s="556"/>
      <c r="AH44" s="556"/>
      <c r="AI44" s="556"/>
      <c r="AJ44" s="542" t="s">
        <v>501</v>
      </c>
      <c r="AK44" s="542"/>
      <c r="AL44" s="542"/>
      <c r="AM44" s="542"/>
      <c r="AN44" s="542"/>
      <c r="AO44" s="542"/>
      <c r="AP44" s="542"/>
      <c r="AQ44" s="542"/>
      <c r="AR44" s="542"/>
      <c r="AS44" s="542"/>
      <c r="AT44" s="542"/>
      <c r="AU44" s="542"/>
      <c r="AV44" s="543"/>
    </row>
    <row r="45" spans="1:73" x14ac:dyDescent="0.2">
      <c r="A45" s="546" t="s">
        <v>492</v>
      </c>
      <c r="B45" s="547"/>
      <c r="C45" s="547"/>
      <c r="D45" s="539">
        <v>1040</v>
      </c>
      <c r="E45" s="539"/>
      <c r="F45" s="539"/>
      <c r="G45" s="539"/>
      <c r="H45" s="539">
        <v>1051</v>
      </c>
      <c r="I45" s="539"/>
      <c r="J45" s="539"/>
      <c r="K45" s="539"/>
      <c r="L45" s="539">
        <v>156</v>
      </c>
      <c r="M45" s="539"/>
      <c r="N45" s="539"/>
      <c r="O45" s="539"/>
      <c r="P45" s="539">
        <v>158</v>
      </c>
      <c r="Q45" s="539"/>
      <c r="R45" s="539"/>
      <c r="S45" s="539"/>
      <c r="T45" s="548" t="s">
        <v>488</v>
      </c>
      <c r="U45" s="548"/>
      <c r="V45" s="548"/>
      <c r="W45" s="548"/>
      <c r="X45" s="548" t="s">
        <v>497</v>
      </c>
      <c r="Y45" s="548"/>
      <c r="Z45" s="548"/>
      <c r="AA45" s="548"/>
      <c r="AB45" s="550" t="s">
        <v>490</v>
      </c>
      <c r="AC45" s="548"/>
      <c r="AD45" s="548"/>
      <c r="AE45" s="548"/>
      <c r="AF45" s="556">
        <v>52.04</v>
      </c>
      <c r="AG45" s="556"/>
      <c r="AH45" s="556"/>
      <c r="AI45" s="556"/>
      <c r="AJ45" s="542" t="s">
        <v>501</v>
      </c>
      <c r="AK45" s="542"/>
      <c r="AL45" s="542"/>
      <c r="AM45" s="542"/>
      <c r="AN45" s="542"/>
      <c r="AO45" s="542"/>
      <c r="AP45" s="542"/>
      <c r="AQ45" s="542"/>
      <c r="AR45" s="542"/>
      <c r="AS45" s="542"/>
      <c r="AT45" s="542"/>
      <c r="AU45" s="542"/>
      <c r="AV45" s="543"/>
    </row>
    <row r="46" spans="1:73" x14ac:dyDescent="0.2">
      <c r="A46" s="553"/>
      <c r="B46" s="554"/>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5"/>
    </row>
    <row r="47" spans="1:73" x14ac:dyDescent="0.2">
      <c r="A47" s="546" t="s">
        <v>496</v>
      </c>
      <c r="B47" s="547"/>
      <c r="C47" s="547"/>
      <c r="D47" s="539">
        <v>520</v>
      </c>
      <c r="E47" s="539"/>
      <c r="F47" s="539"/>
      <c r="G47" s="539"/>
      <c r="H47" s="539">
        <v>526</v>
      </c>
      <c r="I47" s="539"/>
      <c r="J47" s="539"/>
      <c r="K47" s="539"/>
      <c r="L47" s="539">
        <v>78</v>
      </c>
      <c r="M47" s="539"/>
      <c r="N47" s="539"/>
      <c r="O47" s="539"/>
      <c r="P47" s="539">
        <v>79</v>
      </c>
      <c r="Q47" s="539"/>
      <c r="R47" s="539"/>
      <c r="S47" s="539"/>
      <c r="T47" s="548" t="s">
        <v>488</v>
      </c>
      <c r="U47" s="548"/>
      <c r="V47" s="548"/>
      <c r="W47" s="548"/>
      <c r="X47" s="548" t="s">
        <v>497</v>
      </c>
      <c r="Y47" s="548"/>
      <c r="Z47" s="548"/>
      <c r="AA47" s="548"/>
      <c r="AB47" s="550" t="s">
        <v>506</v>
      </c>
      <c r="AC47" s="548"/>
      <c r="AD47" s="548"/>
      <c r="AE47" s="548"/>
      <c r="AF47" s="556">
        <v>60.38</v>
      </c>
      <c r="AG47" s="556"/>
      <c r="AH47" s="556"/>
      <c r="AI47" s="556"/>
      <c r="AJ47" s="542" t="s">
        <v>503</v>
      </c>
      <c r="AK47" s="542"/>
      <c r="AL47" s="542"/>
      <c r="AM47" s="542"/>
      <c r="AN47" s="542"/>
      <c r="AO47" s="542"/>
      <c r="AP47" s="542"/>
      <c r="AQ47" s="542"/>
      <c r="AR47" s="542"/>
      <c r="AS47" s="542"/>
      <c r="AT47" s="542"/>
      <c r="AU47" s="542"/>
      <c r="AV47" s="543"/>
      <c r="BO47" s="531" t="e">
        <f>SUM(BU50:BU57)</f>
        <v>#REF!</v>
      </c>
      <c r="BP47" s="531"/>
      <c r="BQ47" s="531"/>
      <c r="BR47" s="531"/>
      <c r="BS47" s="531"/>
      <c r="BT47" s="531"/>
      <c r="BU47" s="531"/>
    </row>
    <row r="48" spans="1:73" x14ac:dyDescent="0.2">
      <c r="A48" s="546" t="s">
        <v>498</v>
      </c>
      <c r="B48" s="547"/>
      <c r="C48" s="547"/>
      <c r="D48" s="539">
        <v>650</v>
      </c>
      <c r="E48" s="539"/>
      <c r="F48" s="539"/>
      <c r="G48" s="539"/>
      <c r="H48" s="539">
        <v>657</v>
      </c>
      <c r="I48" s="539"/>
      <c r="J48" s="539"/>
      <c r="K48" s="539"/>
      <c r="L48" s="539">
        <v>98</v>
      </c>
      <c r="M48" s="539"/>
      <c r="N48" s="539"/>
      <c r="O48" s="539"/>
      <c r="P48" s="539">
        <v>99</v>
      </c>
      <c r="Q48" s="539"/>
      <c r="R48" s="539"/>
      <c r="S48" s="539"/>
      <c r="T48" s="548" t="s">
        <v>488</v>
      </c>
      <c r="U48" s="548"/>
      <c r="V48" s="548"/>
      <c r="W48" s="548"/>
      <c r="X48" s="548" t="s">
        <v>497</v>
      </c>
      <c r="Y48" s="548"/>
      <c r="Z48" s="548"/>
      <c r="AA48" s="548"/>
      <c r="AB48" s="550" t="s">
        <v>506</v>
      </c>
      <c r="AC48" s="548"/>
      <c r="AD48" s="548"/>
      <c r="AE48" s="548"/>
      <c r="AF48" s="556">
        <v>52.04</v>
      </c>
      <c r="AG48" s="556"/>
      <c r="AH48" s="556"/>
      <c r="AI48" s="556"/>
      <c r="AJ48" s="542" t="s">
        <v>503</v>
      </c>
      <c r="AK48" s="542"/>
      <c r="AL48" s="542"/>
      <c r="AM48" s="542"/>
      <c r="AN48" s="542"/>
      <c r="AO48" s="542"/>
      <c r="AP48" s="542"/>
      <c r="AQ48" s="542"/>
      <c r="AR48" s="542"/>
      <c r="AS48" s="542"/>
      <c r="AT48" s="542"/>
      <c r="AU48" s="542"/>
      <c r="AV48" s="543"/>
      <c r="BO48" s="2" t="s">
        <v>413</v>
      </c>
      <c r="BP48" s="59"/>
      <c r="BQ48" s="59"/>
      <c r="BR48" s="59"/>
      <c r="BS48" s="59"/>
      <c r="BT48" s="59"/>
      <c r="BU48" s="59"/>
    </row>
    <row r="49" spans="1:73" x14ac:dyDescent="0.2">
      <c r="A49" s="546" t="s">
        <v>487</v>
      </c>
      <c r="B49" s="547"/>
      <c r="C49" s="547"/>
      <c r="D49" s="539">
        <v>780</v>
      </c>
      <c r="E49" s="539"/>
      <c r="F49" s="539"/>
      <c r="G49" s="539"/>
      <c r="H49" s="539">
        <v>789</v>
      </c>
      <c r="I49" s="539"/>
      <c r="J49" s="539"/>
      <c r="K49" s="539"/>
      <c r="L49" s="539">
        <v>117</v>
      </c>
      <c r="M49" s="539"/>
      <c r="N49" s="539"/>
      <c r="O49" s="539"/>
      <c r="P49" s="539">
        <v>119</v>
      </c>
      <c r="Q49" s="539"/>
      <c r="R49" s="539"/>
      <c r="S49" s="539"/>
      <c r="T49" s="548" t="s">
        <v>488</v>
      </c>
      <c r="U49" s="548"/>
      <c r="V49" s="548"/>
      <c r="W49" s="548"/>
      <c r="X49" s="548" t="s">
        <v>497</v>
      </c>
      <c r="Y49" s="548"/>
      <c r="Z49" s="548"/>
      <c r="AA49" s="548"/>
      <c r="AB49" s="550" t="s">
        <v>506</v>
      </c>
      <c r="AC49" s="548"/>
      <c r="AD49" s="548"/>
      <c r="AE49" s="548"/>
      <c r="AF49" s="556">
        <v>50.89</v>
      </c>
      <c r="AG49" s="556"/>
      <c r="AH49" s="556"/>
      <c r="AI49" s="556"/>
      <c r="AJ49" s="542" t="s">
        <v>503</v>
      </c>
      <c r="AK49" s="542"/>
      <c r="AL49" s="542"/>
      <c r="AM49" s="542"/>
      <c r="AN49" s="542"/>
      <c r="AO49" s="542"/>
      <c r="AP49" s="542"/>
      <c r="AQ49" s="542"/>
      <c r="AR49" s="542"/>
      <c r="AS49" s="542"/>
      <c r="AT49" s="542"/>
      <c r="AU49" s="542"/>
      <c r="AV49" s="543"/>
      <c r="BO49" s="17"/>
      <c r="BP49" s="17"/>
      <c r="BQ49" s="17" t="b">
        <f>IF(Booklet!$K$20=1,TRUE,FALSE)</f>
        <v>0</v>
      </c>
      <c r="BR49" s="17" t="b">
        <f>IF(Booklet!$K$20=2,TRUE,FALSE)</f>
        <v>0</v>
      </c>
      <c r="BS49" s="17" t="b">
        <f>IF(Booklet!$K$20=3,TRUE,FALSE)</f>
        <v>0</v>
      </c>
      <c r="BT49" s="17" t="b">
        <f>IF(Booklet!$K$20=4,TRUE,FALSE)</f>
        <v>0</v>
      </c>
      <c r="BU49" s="17"/>
    </row>
    <row r="50" spans="1:73" x14ac:dyDescent="0.2">
      <c r="A50" s="546" t="s">
        <v>491</v>
      </c>
      <c r="B50" s="547"/>
      <c r="C50" s="547"/>
      <c r="D50" s="539">
        <v>910</v>
      </c>
      <c r="E50" s="539"/>
      <c r="F50" s="539"/>
      <c r="G50" s="539"/>
      <c r="H50" s="539">
        <v>920</v>
      </c>
      <c r="I50" s="539"/>
      <c r="J50" s="539"/>
      <c r="K50" s="539"/>
      <c r="L50" s="539">
        <v>137</v>
      </c>
      <c r="M50" s="539"/>
      <c r="N50" s="539"/>
      <c r="O50" s="539"/>
      <c r="P50" s="539">
        <v>138</v>
      </c>
      <c r="Q50" s="539"/>
      <c r="R50" s="539"/>
      <c r="S50" s="539"/>
      <c r="T50" s="548" t="s">
        <v>488</v>
      </c>
      <c r="U50" s="548"/>
      <c r="V50" s="548"/>
      <c r="W50" s="548"/>
      <c r="X50" s="548" t="s">
        <v>497</v>
      </c>
      <c r="Y50" s="548"/>
      <c r="Z50" s="548"/>
      <c r="AA50" s="548"/>
      <c r="AB50" s="550" t="s">
        <v>506</v>
      </c>
      <c r="AC50" s="548"/>
      <c r="AD50" s="548"/>
      <c r="AE50" s="548"/>
      <c r="AF50" s="556">
        <v>50.89</v>
      </c>
      <c r="AG50" s="556"/>
      <c r="AH50" s="556"/>
      <c r="AI50" s="556"/>
      <c r="AJ50" s="542" t="s">
        <v>503</v>
      </c>
      <c r="AK50" s="542"/>
      <c r="AL50" s="542"/>
      <c r="AM50" s="542"/>
      <c r="AN50" s="542"/>
      <c r="AO50" s="542"/>
      <c r="AP50" s="542"/>
      <c r="AQ50" s="542"/>
      <c r="AR50" s="542"/>
      <c r="AS50" s="542"/>
      <c r="AT50" s="542"/>
      <c r="AU50" s="542"/>
      <c r="AV50" s="543"/>
      <c r="BO50" s="17" t="e">
        <f>IF(Booklet!#REF!=1,TRUE,FALSE)</f>
        <v>#REF!</v>
      </c>
      <c r="BP50" s="17" t="e">
        <f>IF(Booklet!#REF!=0,TRUE,FALSE)</f>
        <v>#REF!</v>
      </c>
      <c r="BQ50" s="64">
        <v>13</v>
      </c>
      <c r="BR50" s="64">
        <v>7</v>
      </c>
      <c r="BS50" s="65">
        <v>0</v>
      </c>
      <c r="BT50" s="65">
        <v>0</v>
      </c>
      <c r="BU50" s="65" t="e">
        <f>IF(AND(BO50=TRUE, BP50=TRUE, BQ49=TRUE),BQ50,IF(AND(BO50=TRUE, BP50=TRUE, BR49=TRUE),BR50,IF(AND(BO50=TRUE, BP50=TRUE,BS49=TRUE),BS50,IF(AND(BO50=TRUE, BP50=TRUE,BT49=TRUE),BT50,))))</f>
        <v>#REF!</v>
      </c>
    </row>
    <row r="51" spans="1:73" ht="13.5" thickBot="1" x14ac:dyDescent="0.25">
      <c r="A51" s="551" t="s">
        <v>492</v>
      </c>
      <c r="B51" s="552"/>
      <c r="C51" s="552"/>
      <c r="D51" s="540">
        <v>1040</v>
      </c>
      <c r="E51" s="540"/>
      <c r="F51" s="540"/>
      <c r="G51" s="540"/>
      <c r="H51" s="540">
        <v>1051</v>
      </c>
      <c r="I51" s="540"/>
      <c r="J51" s="540"/>
      <c r="K51" s="540"/>
      <c r="L51" s="540">
        <v>156</v>
      </c>
      <c r="M51" s="540"/>
      <c r="N51" s="540"/>
      <c r="O51" s="540"/>
      <c r="P51" s="540">
        <v>158</v>
      </c>
      <c r="Q51" s="540"/>
      <c r="R51" s="540"/>
      <c r="S51" s="540"/>
      <c r="T51" s="533" t="s">
        <v>488</v>
      </c>
      <c r="U51" s="533"/>
      <c r="V51" s="533"/>
      <c r="W51" s="533"/>
      <c r="X51" s="533" t="s">
        <v>497</v>
      </c>
      <c r="Y51" s="533"/>
      <c r="Z51" s="533"/>
      <c r="AA51" s="533"/>
      <c r="AB51" s="532" t="s">
        <v>506</v>
      </c>
      <c r="AC51" s="533"/>
      <c r="AD51" s="533"/>
      <c r="AE51" s="533"/>
      <c r="AF51" s="549">
        <v>50.89</v>
      </c>
      <c r="AG51" s="549"/>
      <c r="AH51" s="549"/>
      <c r="AI51" s="549"/>
      <c r="AJ51" s="544" t="s">
        <v>503</v>
      </c>
      <c r="AK51" s="544"/>
      <c r="AL51" s="544"/>
      <c r="AM51" s="544"/>
      <c r="AN51" s="544"/>
      <c r="AO51" s="544"/>
      <c r="AP51" s="544"/>
      <c r="AQ51" s="544"/>
      <c r="AR51" s="544"/>
      <c r="AS51" s="544"/>
      <c r="AT51" s="544"/>
      <c r="AU51" s="544"/>
      <c r="AV51" s="545"/>
      <c r="BO51" s="17" t="e">
        <f>IF(Booklet!#REF!=2,TRUE,FALSE)</f>
        <v>#REF!</v>
      </c>
      <c r="BP51" s="23" t="e">
        <f>IF(Booklet!#REF!=0,TRUE,FALSE)</f>
        <v>#REF!</v>
      </c>
      <c r="BQ51" s="64">
        <v>13</v>
      </c>
      <c r="BR51" s="64">
        <v>7</v>
      </c>
      <c r="BS51" s="65">
        <v>0</v>
      </c>
      <c r="BT51" s="65">
        <v>0</v>
      </c>
      <c r="BU51" s="65" t="e">
        <f>IF(AND(BO51=TRUE, BP51=TRUE, BQ49=TRUE),BQ51,IF(AND(BO51=TRUE, BP51=TRUE, BR49=TRUE),BR51,IF(AND(BO51=TRUE, BP51=TRUE,BS49=TRUE),BS51,IF(AND(BO51=TRUE, BP51=TRUE,BT49=TRUE),BT51,))))</f>
        <v>#REF!</v>
      </c>
    </row>
    <row r="52" spans="1:73" x14ac:dyDescent="0.2">
      <c r="BO52" s="23" t="e">
        <f>IF(Booklet!#REF!=1,TRUE,FALSE)</f>
        <v>#REF!</v>
      </c>
      <c r="BP52" s="23" t="e">
        <f>IF(Booklet!#REF!=1,TRUE,FALSE)</f>
        <v>#REF!</v>
      </c>
      <c r="BQ52" s="64">
        <v>13</v>
      </c>
      <c r="BR52" s="64">
        <v>7</v>
      </c>
      <c r="BS52" s="65">
        <v>0</v>
      </c>
      <c r="BT52" s="65">
        <v>0</v>
      </c>
      <c r="BU52" s="65" t="e">
        <f>IF(AND(BO52=TRUE, BP52=TRUE, BQ49=TRUE),BQ52,IF(AND(BO52=TRUE, BP52=TRUE, BR49=TRUE),BR52,IF(AND(BO52=TRUE, BP52=TRUE,BS49=TRUE),BS52,IF(AND(BO52=TRUE, BP52=TRUE,BT49=TRUE),BT52,))))</f>
        <v>#REF!</v>
      </c>
    </row>
    <row r="53" spans="1:73" x14ac:dyDescent="0.2">
      <c r="A53" s="568" t="s">
        <v>529</v>
      </c>
      <c r="B53" s="569"/>
      <c r="C53" s="569"/>
      <c r="D53" s="569"/>
      <c r="E53" s="569"/>
      <c r="F53" s="569"/>
      <c r="G53" s="569"/>
      <c r="H53" s="569"/>
      <c r="BO53" s="23" t="e">
        <f>IF(Booklet!#REF!=2,TRUE,FALSE)</f>
        <v>#REF!</v>
      </c>
      <c r="BP53" s="23" t="e">
        <f>IF(Booklet!#REF!=2,TRUE,FALSE)</f>
        <v>#REF!</v>
      </c>
      <c r="BQ53" s="64">
        <v>13</v>
      </c>
      <c r="BR53" s="64">
        <v>7</v>
      </c>
      <c r="BS53" s="65">
        <v>0</v>
      </c>
      <c r="BT53" s="65">
        <v>0</v>
      </c>
      <c r="BU53" s="65" t="e">
        <f>IF(AND(BO53=TRUE, BP53=TRUE, BQ49=TRUE),BQ53,IF(AND(BO53=TRUE, BP53=TRUE, BR49=TRUE),BR53,IF(AND(BO53=TRUE, BP53=TRUE,BS49=TRUE),BS53,IF(AND(BO53=TRUE, BP53=TRUE,BT49=TRUE),BT53,))))</f>
        <v>#REF!</v>
      </c>
    </row>
    <row r="54" spans="1:73" x14ac:dyDescent="0.2">
      <c r="C54" s="568" t="s">
        <v>336</v>
      </c>
      <c r="D54" s="568"/>
      <c r="E54" s="568"/>
      <c r="F54" s="568" t="s">
        <v>352</v>
      </c>
      <c r="G54" s="568"/>
      <c r="H54" s="568"/>
      <c r="BO54" s="23" t="e">
        <f>IF(Booklet!#REF!=3,TRUE,FALSE)</f>
        <v>#REF!</v>
      </c>
      <c r="BP54" s="23" t="e">
        <f>IF(Booklet!#REF!=0,TRUE,FALSE)</f>
        <v>#REF!</v>
      </c>
      <c r="BQ54" s="64">
        <v>0</v>
      </c>
      <c r="BR54" s="64">
        <v>0</v>
      </c>
      <c r="BS54" s="64">
        <v>13</v>
      </c>
      <c r="BT54" s="64">
        <v>7</v>
      </c>
      <c r="BU54" s="65" t="e">
        <f>IF(AND(BO54=TRUE, BP54=TRUE, BQ49=TRUE),BQ54,IF(AND(BO54=TRUE, BP54=TRUE, BR49=TRUE),BR54,IF(AND(BO54=TRUE, BP54=TRUE,BS49=TRUE),BS54,IF(AND(BO54=TRUE, BP54=TRUE,BT49=TRUE),BT54,))))</f>
        <v>#REF!</v>
      </c>
    </row>
    <row r="55" spans="1:73" x14ac:dyDescent="0.2">
      <c r="A55" s="568" t="s">
        <v>535</v>
      </c>
      <c r="B55" s="568"/>
      <c r="C55" s="570" t="e">
        <f>IF(Booklet!#REF!&gt;0,Booklet!#REF!,0)</f>
        <v>#REF!</v>
      </c>
      <c r="D55" s="570"/>
      <c r="E55" s="570"/>
      <c r="F55" s="570" t="e">
        <f>IF(Booklet!#REF!&gt;0,Booklet!#REF!,0)</f>
        <v>#REF!</v>
      </c>
      <c r="G55" s="570"/>
      <c r="H55" s="570"/>
      <c r="BO55" s="23" t="e">
        <f>IF(Booklet!#REF!&gt;3,TRUE,FALSE)</f>
        <v>#REF!</v>
      </c>
      <c r="BP55" s="23" t="e">
        <f>IF(Booklet!#REF!=0,TRUE,FALSE)</f>
        <v>#REF!</v>
      </c>
      <c r="BQ55" s="64">
        <v>0</v>
      </c>
      <c r="BR55" s="65">
        <v>0</v>
      </c>
      <c r="BS55" s="64">
        <v>13</v>
      </c>
      <c r="BT55" s="64">
        <v>7</v>
      </c>
      <c r="BU55" s="65" t="e">
        <f>IF(AND(BO55=TRUE, BP55=TRUE, BQ49=TRUE),BQ55,IF(AND(BO55=TRUE, BP55=TRUE, BR49=TRUE),BR55,IF(AND(BO55=TRUE, BP55=TRUE,BS49=TRUE),BS55,IF(AND(BO55=TRUE, BP55=TRUE,BT49=TRUE),BT55,))))</f>
        <v>#REF!</v>
      </c>
    </row>
    <row r="56" spans="1:73" x14ac:dyDescent="0.2">
      <c r="A56" s="568" t="s">
        <v>455</v>
      </c>
      <c r="B56" s="568"/>
      <c r="C56" s="570">
        <f>IF(Booklet!$P$22&gt;0,Booklet!$DG$22,0)</f>
        <v>0</v>
      </c>
      <c r="D56" s="570"/>
      <c r="E56" s="570"/>
      <c r="F56" s="570">
        <f>IF(Booklet!$X$22&gt;0,Booklet!$DG$22,0)</f>
        <v>0</v>
      </c>
      <c r="G56" s="570"/>
      <c r="H56" s="570"/>
      <c r="BO56" s="23" t="e">
        <f>IF(Booklet!#REF!=3,TRUE,FALSE)</f>
        <v>#REF!</v>
      </c>
      <c r="BP56" s="23" t="e">
        <f>IF(Booklet!#REF!=3,TRUE,FALSE)</f>
        <v>#REF!</v>
      </c>
      <c r="BQ56" s="64">
        <v>0</v>
      </c>
      <c r="BR56" s="65">
        <v>0</v>
      </c>
      <c r="BS56" s="64">
        <v>13</v>
      </c>
      <c r="BT56" s="64">
        <v>7</v>
      </c>
      <c r="BU56" s="65" t="e">
        <f>IF(AND(BO56=TRUE, BP56=TRUE, BQ49=TRUE),BQ56,IF(AND(BO56=TRUE, BP56=TRUE, BR49=TRUE),BR56,IF(AND(BO56=TRUE, BP56=TRUE,BS49=TRUE),BS56,IF(AND(BO56=TRUE, BP56=TRUE,BT49=TRUE),BT56,))))</f>
        <v>#REF!</v>
      </c>
    </row>
    <row r="57" spans="1:73" x14ac:dyDescent="0.2">
      <c r="A57" s="568" t="s">
        <v>523</v>
      </c>
      <c r="B57" s="568"/>
      <c r="C57" s="570">
        <f>IF(Booklet!$P$23&gt;0,Booklet!$DG$23,0)</f>
        <v>0</v>
      </c>
      <c r="D57" s="570"/>
      <c r="E57" s="570"/>
      <c r="F57" s="570">
        <f>IF(Booklet!$X$23&gt;0,Booklet!$DG$23,0)</f>
        <v>0</v>
      </c>
      <c r="G57" s="570"/>
      <c r="H57" s="570"/>
      <c r="BO57" s="23" t="e">
        <f>IF(Booklet!#REF!&gt;3,TRUE,FALSE)</f>
        <v>#REF!</v>
      </c>
      <c r="BP57" s="23" t="e">
        <f>IF(Booklet!#REF!&gt;3,TRUE,FALSE)</f>
        <v>#REF!</v>
      </c>
      <c r="BQ57" s="64">
        <v>0</v>
      </c>
      <c r="BR57" s="64">
        <v>0</v>
      </c>
      <c r="BS57" s="64">
        <v>13</v>
      </c>
      <c r="BT57" s="64">
        <v>7</v>
      </c>
      <c r="BU57" s="65" t="e">
        <f>IF(AND(BO57=TRUE, BP57=TRUE, BQ49=TRUE),BQ57,IF(AND(BO57=TRUE, BP57=TRUE, BR49=TRUE),BR57,IF(AND(BO57=TRUE, BP57=TRUE,BS49=TRUE),BS57,IF(AND(BO57=TRUE, BP57=TRUE,BT49=TRUE),BT57,))))</f>
        <v>#REF!</v>
      </c>
    </row>
    <row r="62" spans="1:73" x14ac:dyDescent="0.2">
      <c r="BO62" s="531" t="e">
        <f>SUM(BU65:BU72)</f>
        <v>#REF!</v>
      </c>
      <c r="BP62" s="531"/>
      <c r="BQ62" s="531"/>
      <c r="BR62" s="531"/>
      <c r="BS62" s="531"/>
      <c r="BT62" s="531"/>
      <c r="BU62" s="531"/>
    </row>
    <row r="63" spans="1:73" x14ac:dyDescent="0.2">
      <c r="BO63" s="2" t="s">
        <v>522</v>
      </c>
      <c r="BP63" s="59"/>
      <c r="BQ63" s="59"/>
      <c r="BR63" s="59"/>
      <c r="BS63" s="59"/>
      <c r="BT63" s="59"/>
      <c r="BU63" s="59"/>
    </row>
    <row r="64" spans="1:73" x14ac:dyDescent="0.2">
      <c r="BO64" s="17"/>
      <c r="BP64" s="17"/>
      <c r="BQ64" s="17" t="b">
        <f>IF(Booklet!$K$20=1,TRUE,FALSE)</f>
        <v>0</v>
      </c>
      <c r="BR64" s="17" t="b">
        <f>IF(Booklet!$K$20=2,TRUE,FALSE)</f>
        <v>0</v>
      </c>
      <c r="BS64" s="17" t="b">
        <f>IF(Booklet!$K$20=3,TRUE,FALSE)</f>
        <v>0</v>
      </c>
      <c r="BT64" s="17" t="b">
        <f>IF(Booklet!$K$20=4,TRUE,FALSE)</f>
        <v>0</v>
      </c>
      <c r="BU64" s="17"/>
    </row>
    <row r="65" spans="67:73" x14ac:dyDescent="0.2">
      <c r="BO65" s="17" t="e">
        <f>IF(Booklet!#REF!=1,TRUE,FALSE)</f>
        <v>#REF!</v>
      </c>
      <c r="BP65" s="17" t="e">
        <f>IF(Booklet!#REF!=0,TRUE,FALSE)</f>
        <v>#REF!</v>
      </c>
      <c r="BQ65" s="64">
        <v>8</v>
      </c>
      <c r="BR65" s="64">
        <v>4</v>
      </c>
      <c r="BS65" s="65">
        <v>0</v>
      </c>
      <c r="BT65" s="65">
        <v>0</v>
      </c>
      <c r="BU65" s="65" t="e">
        <f>IF(AND(BO65=TRUE, BP65=TRUE, BQ64=TRUE),BQ65,IF(AND(BO65=TRUE, BP65=TRUE, BR64=TRUE),BR65,IF(AND(BO65=TRUE, BP65=TRUE,BS64=TRUE),BS65,IF(AND(BO65=TRUE, BP65=TRUE,BT64=TRUE),BT65,))))</f>
        <v>#REF!</v>
      </c>
    </row>
    <row r="66" spans="67:73" x14ac:dyDescent="0.2">
      <c r="BO66" s="17" t="e">
        <f>IF(Booklet!#REF!=2,TRUE,FALSE)</f>
        <v>#REF!</v>
      </c>
      <c r="BP66" s="23" t="e">
        <f>IF(Booklet!#REF!=0,TRUE,FALSE)</f>
        <v>#REF!</v>
      </c>
      <c r="BQ66" s="64">
        <v>8</v>
      </c>
      <c r="BR66" s="64">
        <v>4</v>
      </c>
      <c r="BS66" s="65">
        <v>0</v>
      </c>
      <c r="BT66" s="65">
        <v>0</v>
      </c>
      <c r="BU66" s="65" t="e">
        <f>IF(AND(BO66=TRUE, BP66=TRUE, BQ64=TRUE),BQ66,IF(AND(BO66=TRUE, BP66=TRUE, BR64=TRUE),BR66,IF(AND(BO66=TRUE, BP66=TRUE,BS64=TRUE),BS66,IF(AND(BO66=TRUE, BP66=TRUE,BT64=TRUE),BT66,))))</f>
        <v>#REF!</v>
      </c>
    </row>
    <row r="67" spans="67:73" x14ac:dyDescent="0.2">
      <c r="BO67" s="23" t="e">
        <f>IF(Booklet!#REF!=1,TRUE,FALSE)</f>
        <v>#REF!</v>
      </c>
      <c r="BP67" s="23" t="e">
        <f>IF(Booklet!#REF!=1,TRUE,FALSE)</f>
        <v>#REF!</v>
      </c>
      <c r="BQ67" s="64">
        <v>8</v>
      </c>
      <c r="BR67" s="64">
        <v>4</v>
      </c>
      <c r="BS67" s="65">
        <v>0</v>
      </c>
      <c r="BT67" s="65">
        <v>0</v>
      </c>
      <c r="BU67" s="65" t="e">
        <f>IF(AND(BO67=TRUE, BP67=TRUE, BQ64=TRUE),BQ67,IF(AND(BO67=TRUE, BP67=TRUE, BR64=TRUE),BR67,IF(AND(BO67=TRUE, BP67=TRUE,BS64=TRUE),BS67,IF(AND(BO67=TRUE, BP67=TRUE,BT64=TRUE),BT67,))))</f>
        <v>#REF!</v>
      </c>
    </row>
    <row r="68" spans="67:73" x14ac:dyDescent="0.2">
      <c r="BO68" s="23" t="e">
        <f>IF(Booklet!#REF!=2,TRUE,FALSE)</f>
        <v>#REF!</v>
      </c>
      <c r="BP68" s="23" t="e">
        <f>IF(Booklet!#REF!=2,TRUE,FALSE)</f>
        <v>#REF!</v>
      </c>
      <c r="BQ68" s="64">
        <v>8</v>
      </c>
      <c r="BR68" s="64">
        <v>4</v>
      </c>
      <c r="BS68" s="65">
        <v>0</v>
      </c>
      <c r="BT68" s="65">
        <v>0</v>
      </c>
      <c r="BU68" s="65" t="e">
        <f>IF(AND(BO68=TRUE, BP68=TRUE, BQ64=TRUE),BQ68,IF(AND(BO68=TRUE, BP68=TRUE, BR64=TRUE),BR68,IF(AND(BO68=TRUE, BP68=TRUE,BS64=TRUE),BS68,IF(AND(BO68=TRUE, BP68=TRUE,BT64=TRUE),BT68,))))</f>
        <v>#REF!</v>
      </c>
    </row>
    <row r="69" spans="67:73" x14ac:dyDescent="0.2">
      <c r="BO69" s="23" t="e">
        <f>IF(Booklet!#REF!=3,TRUE,FALSE)</f>
        <v>#REF!</v>
      </c>
      <c r="BP69" s="23" t="e">
        <f>IF(Booklet!#REF!=0,TRUE,FALSE)</f>
        <v>#REF!</v>
      </c>
      <c r="BQ69" s="64">
        <v>0</v>
      </c>
      <c r="BR69" s="64">
        <v>0</v>
      </c>
      <c r="BS69" s="64">
        <v>8</v>
      </c>
      <c r="BT69" s="64">
        <v>4</v>
      </c>
      <c r="BU69" s="65" t="e">
        <f>IF(AND(BO69=TRUE, BP69=TRUE, BQ64=TRUE),BQ69,IF(AND(BO69=TRUE, BP69=TRUE, BR64=TRUE),BR69,IF(AND(BO69=TRUE, BP69=TRUE,BS64=TRUE),BS69,IF(AND(BO69=TRUE, BP69=TRUE,BT64=TRUE),BT69,))))</f>
        <v>#REF!</v>
      </c>
    </row>
    <row r="70" spans="67:73" x14ac:dyDescent="0.2">
      <c r="BO70" s="23" t="e">
        <f>IF(Booklet!#REF!&gt;3,TRUE,FALSE)</f>
        <v>#REF!</v>
      </c>
      <c r="BP70" s="23" t="e">
        <f>IF(Booklet!#REF!=0,TRUE,FALSE)</f>
        <v>#REF!</v>
      </c>
      <c r="BQ70" s="64">
        <v>0</v>
      </c>
      <c r="BR70" s="65">
        <v>0</v>
      </c>
      <c r="BS70" s="64">
        <v>8</v>
      </c>
      <c r="BT70" s="64">
        <v>4</v>
      </c>
      <c r="BU70" s="65" t="e">
        <f>IF(AND(BO70=TRUE, BP70=TRUE, BQ64=TRUE),BQ70,IF(AND(BO70=TRUE, BP70=TRUE, BR64=TRUE),BR70,IF(AND(BO70=TRUE, BP70=TRUE,BS64=TRUE),BS70,IF(AND(BO70=TRUE, BP70=TRUE,BT64=TRUE),BT70,))))</f>
        <v>#REF!</v>
      </c>
    </row>
    <row r="71" spans="67:73" x14ac:dyDescent="0.2">
      <c r="BO71" s="23" t="e">
        <f>IF(Booklet!#REF!=3,TRUE,FALSE)</f>
        <v>#REF!</v>
      </c>
      <c r="BP71" s="23" t="e">
        <f>IF(Booklet!#REF!=3,TRUE,FALSE)</f>
        <v>#REF!</v>
      </c>
      <c r="BQ71" s="64">
        <v>0</v>
      </c>
      <c r="BR71" s="65">
        <v>0</v>
      </c>
      <c r="BS71" s="64">
        <v>8</v>
      </c>
      <c r="BT71" s="64">
        <v>4</v>
      </c>
      <c r="BU71" s="65" t="e">
        <f>IF(AND(BO71=TRUE, BP71=TRUE, BQ64=TRUE),BQ71,IF(AND(BO71=TRUE, BP71=TRUE, BR64=TRUE),BR71,IF(AND(BO71=TRUE, BP71=TRUE,BS64=TRUE),BS71,IF(AND(BO71=TRUE, BP71=TRUE,BT64=TRUE),BT71,))))</f>
        <v>#REF!</v>
      </c>
    </row>
    <row r="72" spans="67:73" x14ac:dyDescent="0.2">
      <c r="BO72" s="23" t="e">
        <f>IF(Booklet!#REF!&gt;3,TRUE,FALSE)</f>
        <v>#REF!</v>
      </c>
      <c r="BP72" s="23" t="e">
        <f>IF(Booklet!#REF!&gt;3,TRUE,FALSE)</f>
        <v>#REF!</v>
      </c>
      <c r="BQ72" s="64">
        <v>0</v>
      </c>
      <c r="BR72" s="64">
        <v>0</v>
      </c>
      <c r="BS72" s="64">
        <v>8</v>
      </c>
      <c r="BT72" s="64">
        <v>4</v>
      </c>
      <c r="BU72" s="65" t="e">
        <f>IF(AND(BO72=TRUE, BP72=TRUE, BQ64=TRUE),BQ72,IF(AND(BO72=TRUE, BP72=TRUE, BR64=TRUE),BR72,IF(AND(BO72=TRUE, BP72=TRUE,BS64=TRUE),BS72,IF(AND(BO72=TRUE, BP72=TRUE,BT64=TRUE),BT72,))))</f>
        <v>#REF!</v>
      </c>
    </row>
    <row r="76" spans="67:73" x14ac:dyDescent="0.2">
      <c r="BO76" s="531" t="e">
        <f>SUM(BU79:BU86)</f>
        <v>#REF!</v>
      </c>
      <c r="BP76" s="531"/>
      <c r="BQ76" s="531"/>
      <c r="BR76" s="531"/>
      <c r="BS76" s="531"/>
      <c r="BT76" s="531"/>
      <c r="BU76" s="531"/>
    </row>
    <row r="77" spans="67:73" x14ac:dyDescent="0.2">
      <c r="BO77" s="2" t="s">
        <v>519</v>
      </c>
      <c r="BP77" s="59"/>
      <c r="BQ77" s="59"/>
      <c r="BR77" s="59"/>
      <c r="BS77" s="59"/>
      <c r="BT77" s="59"/>
      <c r="BU77" s="59"/>
    </row>
    <row r="78" spans="67:73" x14ac:dyDescent="0.2">
      <c r="BO78" s="17"/>
      <c r="BP78" s="17"/>
      <c r="BQ78" s="17" t="b">
        <f>IF(Booklet!$K$20=1,TRUE,FALSE)</f>
        <v>0</v>
      </c>
      <c r="BR78" s="17" t="b">
        <f>IF(Booklet!$K$20=2,TRUE,FALSE)</f>
        <v>0</v>
      </c>
      <c r="BS78" s="17" t="b">
        <f>IF(Booklet!$K$20=3,TRUE,FALSE)</f>
        <v>0</v>
      </c>
      <c r="BT78" s="17" t="b">
        <f>IF(Booklet!$K$20=4,TRUE,FALSE)</f>
        <v>0</v>
      </c>
      <c r="BU78" s="17"/>
    </row>
    <row r="79" spans="67:73" x14ac:dyDescent="0.2">
      <c r="BO79" s="17" t="e">
        <f>IF(Booklet!#REF!=1,TRUE,FALSE)</f>
        <v>#REF!</v>
      </c>
      <c r="BP79" s="17" t="e">
        <f>IF(Booklet!#REF!=0,TRUE,FALSE)</f>
        <v>#REF!</v>
      </c>
      <c r="BQ79" s="64">
        <v>50</v>
      </c>
      <c r="BR79" s="64">
        <v>50</v>
      </c>
      <c r="BS79" s="65">
        <v>0</v>
      </c>
      <c r="BT79" s="65">
        <v>0</v>
      </c>
      <c r="BU79" s="65" t="e">
        <f>IF(AND(BO79=TRUE, BP79=TRUE, BQ78=TRUE),BQ79,IF(AND(BO79=TRUE, BP79=TRUE, BR78=TRUE),BR79,IF(AND(BO79=TRUE, BP79=TRUE,BS78=TRUE),BS79,IF(AND(BO79=TRUE, BP79=TRUE,BT78=TRUE),BT79,))))</f>
        <v>#REF!</v>
      </c>
    </row>
    <row r="80" spans="67:73" x14ac:dyDescent="0.2">
      <c r="BO80" s="17" t="e">
        <f>IF(Booklet!#REF!=2,TRUE,FALSE)</f>
        <v>#REF!</v>
      </c>
      <c r="BP80" s="23" t="e">
        <f>IF(Booklet!#REF!=0,TRUE,FALSE)</f>
        <v>#REF!</v>
      </c>
      <c r="BQ80" s="64">
        <v>50</v>
      </c>
      <c r="BR80" s="64">
        <v>50</v>
      </c>
      <c r="BS80" s="65">
        <v>0</v>
      </c>
      <c r="BT80" s="65">
        <v>0</v>
      </c>
      <c r="BU80" s="65" t="e">
        <f>IF(AND(BO80=TRUE, BP80=TRUE, BQ78=TRUE),BQ80,IF(AND(BO80=TRUE, BP80=TRUE, BR78=TRUE),BR80,IF(AND(BO80=TRUE, BP80=TRUE,BS78=TRUE),BS80,IF(AND(BO80=TRUE, BP80=TRUE,BT78=TRUE),BT80,))))</f>
        <v>#REF!</v>
      </c>
    </row>
    <row r="81" spans="67:73" x14ac:dyDescent="0.2">
      <c r="BO81" s="23" t="e">
        <f>IF(Booklet!#REF!=1,TRUE,FALSE)</f>
        <v>#REF!</v>
      </c>
      <c r="BP81" s="23" t="e">
        <f>IF(Booklet!#REF!=1,TRUE,FALSE)</f>
        <v>#REF!</v>
      </c>
      <c r="BQ81" s="64">
        <v>50</v>
      </c>
      <c r="BR81" s="64">
        <v>50</v>
      </c>
      <c r="BS81" s="65">
        <v>0</v>
      </c>
      <c r="BT81" s="65">
        <v>0</v>
      </c>
      <c r="BU81" s="65" t="e">
        <f>IF(AND(BO81=TRUE, BP81=TRUE, BQ78=TRUE),BQ81,IF(AND(BO81=TRUE, BP81=TRUE, BR78=TRUE),BR81,IF(AND(BO81=TRUE, BP81=TRUE,BS78=TRUE),BS81,IF(AND(BO81=TRUE, BP81=TRUE,BT78=TRUE),BT81,))))</f>
        <v>#REF!</v>
      </c>
    </row>
    <row r="82" spans="67:73" x14ac:dyDescent="0.2">
      <c r="BO82" s="23" t="e">
        <f>IF(Booklet!#REF!=2,TRUE,FALSE)</f>
        <v>#REF!</v>
      </c>
      <c r="BP82" s="23" t="e">
        <f>IF(Booklet!#REF!=2,TRUE,FALSE)</f>
        <v>#REF!</v>
      </c>
      <c r="BQ82" s="64">
        <v>50</v>
      </c>
      <c r="BR82" s="64">
        <v>50</v>
      </c>
      <c r="BS82" s="65">
        <v>0</v>
      </c>
      <c r="BT82" s="65">
        <v>0</v>
      </c>
      <c r="BU82" s="65" t="e">
        <f>IF(AND(BO82=TRUE, BP82=TRUE, BQ78=TRUE),BQ82,IF(AND(BO82=TRUE, BP82=TRUE, BR78=TRUE),BR82,IF(AND(BO82=TRUE, BP82=TRUE,BS78=TRUE),BS82,IF(AND(BO82=TRUE, BP82=TRUE,BT78=TRUE),BT82,))))</f>
        <v>#REF!</v>
      </c>
    </row>
    <row r="83" spans="67:73" x14ac:dyDescent="0.2">
      <c r="BO83" s="23" t="e">
        <f>IF(Booklet!#REF!=3,TRUE,FALSE)</f>
        <v>#REF!</v>
      </c>
      <c r="BP83" s="23" t="e">
        <f>IF(Booklet!#REF!=0,TRUE,FALSE)</f>
        <v>#REF!</v>
      </c>
      <c r="BQ83" s="64">
        <v>0</v>
      </c>
      <c r="BR83" s="64">
        <v>0</v>
      </c>
      <c r="BS83" s="64">
        <v>50</v>
      </c>
      <c r="BT83" s="64">
        <v>50</v>
      </c>
      <c r="BU83" s="65" t="e">
        <f>IF(AND(BO83=TRUE, BP83=TRUE, BQ78=TRUE),BQ83,IF(AND(BO83=TRUE, BP83=TRUE, BR78=TRUE),BR83,IF(AND(BO83=TRUE, BP83=TRUE,BS78=TRUE),BS83,IF(AND(BO83=TRUE, BP83=TRUE,BT78=TRUE),BT83,))))</f>
        <v>#REF!</v>
      </c>
    </row>
    <row r="84" spans="67:73" x14ac:dyDescent="0.2">
      <c r="BO84" s="23" t="e">
        <f>IF(Booklet!#REF!&gt;3,TRUE,FALSE)</f>
        <v>#REF!</v>
      </c>
      <c r="BP84" s="23" t="e">
        <f>IF(Booklet!#REF!=0,TRUE,FALSE)</f>
        <v>#REF!</v>
      </c>
      <c r="BQ84" s="64">
        <v>0</v>
      </c>
      <c r="BR84" s="65">
        <v>0</v>
      </c>
      <c r="BS84" s="64">
        <v>50</v>
      </c>
      <c r="BT84" s="64">
        <v>50</v>
      </c>
      <c r="BU84" s="65" t="e">
        <f>IF(AND(BO84=TRUE, BP84=TRUE, BQ78=TRUE),BQ84,IF(AND(BO84=TRUE, BP84=TRUE, BR78=TRUE),BR84,IF(AND(BO84=TRUE, BP84=TRUE,BS78=TRUE),BS84,IF(AND(BO84=TRUE, BP84=TRUE,BT78=TRUE),BT84,))))</f>
        <v>#REF!</v>
      </c>
    </row>
    <row r="85" spans="67:73" x14ac:dyDescent="0.2">
      <c r="BO85" s="23" t="e">
        <f>IF(Booklet!#REF!=3,TRUE,FALSE)</f>
        <v>#REF!</v>
      </c>
      <c r="BP85" s="23" t="e">
        <f>IF(Booklet!#REF!=3,TRUE,FALSE)</f>
        <v>#REF!</v>
      </c>
      <c r="BQ85" s="64">
        <v>0</v>
      </c>
      <c r="BR85" s="65">
        <v>0</v>
      </c>
      <c r="BS85" s="64">
        <v>50</v>
      </c>
      <c r="BT85" s="64">
        <v>50</v>
      </c>
      <c r="BU85" s="65" t="e">
        <f>IF(AND(BO85=TRUE, BP85=TRUE, BQ78=TRUE),BQ85,IF(AND(BO85=TRUE, BP85=TRUE, BR78=TRUE),BR85,IF(AND(BO85=TRUE, BP85=TRUE,BS78=TRUE),BS85,IF(AND(BO85=TRUE, BP85=TRUE,BT78=TRUE),BT85,))))</f>
        <v>#REF!</v>
      </c>
    </row>
    <row r="86" spans="67:73" x14ac:dyDescent="0.2">
      <c r="BO86" s="23" t="e">
        <f>IF(Booklet!#REF!&gt;3,TRUE,FALSE)</f>
        <v>#REF!</v>
      </c>
      <c r="BP86" s="23" t="e">
        <f>IF(Booklet!#REF!&gt;3,TRUE,FALSE)</f>
        <v>#REF!</v>
      </c>
      <c r="BQ86" s="64">
        <v>0</v>
      </c>
      <c r="BR86" s="64">
        <v>0</v>
      </c>
      <c r="BS86" s="64">
        <v>50</v>
      </c>
      <c r="BT86" s="64">
        <v>50</v>
      </c>
      <c r="BU86" s="65" t="e">
        <f>IF(AND(BO86=TRUE, BP86=TRUE, BQ78=TRUE),BQ86,IF(AND(BO86=TRUE, BP86=TRUE, BR78=TRUE),BR86,IF(AND(BO86=TRUE, BP86=TRUE,BS78=TRUE),BS86,IF(AND(BO86=TRUE, BP86=TRUE,BT78=TRUE),BT86,))))</f>
        <v>#REF!</v>
      </c>
    </row>
    <row r="89" spans="67:73" x14ac:dyDescent="0.2">
      <c r="BO89" s="531" t="e">
        <f>SUM(BU92:BU99)</f>
        <v>#REF!</v>
      </c>
      <c r="BP89" s="531"/>
      <c r="BQ89" s="531"/>
      <c r="BR89" s="531"/>
      <c r="BS89" s="531"/>
      <c r="BT89" s="531"/>
      <c r="BU89" s="531"/>
    </row>
    <row r="90" spans="67:73" x14ac:dyDescent="0.2">
      <c r="BO90" s="2" t="s">
        <v>518</v>
      </c>
      <c r="BP90" s="59"/>
      <c r="BQ90" s="59"/>
      <c r="BR90" s="59"/>
      <c r="BS90" s="59"/>
      <c r="BT90" s="59"/>
      <c r="BU90" s="59"/>
    </row>
    <row r="91" spans="67:73" x14ac:dyDescent="0.2">
      <c r="BO91" s="17"/>
      <c r="BP91" s="17"/>
      <c r="BQ91" s="17" t="b">
        <f>IF(Booklet!$K$20=1,TRUE,FALSE)</f>
        <v>0</v>
      </c>
      <c r="BR91" s="17" t="b">
        <f>IF(Booklet!$K$20=2,TRUE,FALSE)</f>
        <v>0</v>
      </c>
      <c r="BS91" s="17" t="b">
        <f>IF(Booklet!$K$20=3,TRUE,FALSE)</f>
        <v>0</v>
      </c>
      <c r="BT91" s="17" t="b">
        <f>IF(Booklet!$K$20=4,TRUE,FALSE)</f>
        <v>0</v>
      </c>
      <c r="BU91" s="17"/>
    </row>
    <row r="92" spans="67:73" x14ac:dyDescent="0.2">
      <c r="BO92" s="17" t="e">
        <f>IF(Booklet!#REF!=1,TRUE,FALSE)</f>
        <v>#REF!</v>
      </c>
      <c r="BP92" s="17" t="e">
        <f>IF(Booklet!#REF!=0,TRUE,FALSE)</f>
        <v>#REF!</v>
      </c>
      <c r="BQ92" s="64">
        <v>15</v>
      </c>
      <c r="BR92" s="64">
        <v>15</v>
      </c>
      <c r="BS92" s="65">
        <v>0</v>
      </c>
      <c r="BT92" s="65">
        <v>0</v>
      </c>
      <c r="BU92" s="65" t="e">
        <f>IF(AND(BO92=TRUE, BP92=TRUE, BQ91=TRUE),BQ92,IF(AND(BO92=TRUE, BP92=TRUE, BR91=TRUE),BR92,IF(AND(BO92=TRUE, BP92=TRUE,BS91=TRUE),BS92,IF(AND(BO92=TRUE, BP92=TRUE,BT91=TRUE),BT92,))))</f>
        <v>#REF!</v>
      </c>
    </row>
    <row r="93" spans="67:73" x14ac:dyDescent="0.2">
      <c r="BO93" s="17" t="e">
        <f>IF(Booklet!#REF!=2,TRUE,FALSE)</f>
        <v>#REF!</v>
      </c>
      <c r="BP93" s="23" t="e">
        <f>IF(Booklet!#REF!=0,TRUE,FALSE)</f>
        <v>#REF!</v>
      </c>
      <c r="BQ93" s="64">
        <v>15</v>
      </c>
      <c r="BR93" s="64">
        <v>15</v>
      </c>
      <c r="BS93" s="65">
        <v>0</v>
      </c>
      <c r="BT93" s="65">
        <v>0</v>
      </c>
      <c r="BU93" s="65" t="e">
        <f>IF(AND(BO93=TRUE, BP93=TRUE, BQ91=TRUE),BQ93,IF(AND(BO93=TRUE, BP93=TRUE, BR91=TRUE),BR93,IF(AND(BO93=TRUE, BP93=TRUE,BS91=TRUE),BS93,IF(AND(BO93=TRUE, BP93=TRUE,BT91=TRUE),BT93,))))</f>
        <v>#REF!</v>
      </c>
    </row>
    <row r="94" spans="67:73" x14ac:dyDescent="0.2">
      <c r="BO94" s="23" t="e">
        <f>IF(Booklet!#REF!=1,TRUE,FALSE)</f>
        <v>#REF!</v>
      </c>
      <c r="BP94" s="23" t="e">
        <f>IF(Booklet!#REF!=1,TRUE,FALSE)</f>
        <v>#REF!</v>
      </c>
      <c r="BQ94" s="64">
        <v>15</v>
      </c>
      <c r="BR94" s="64">
        <v>15</v>
      </c>
      <c r="BS94" s="65">
        <v>0</v>
      </c>
      <c r="BT94" s="65">
        <v>0</v>
      </c>
      <c r="BU94" s="65" t="e">
        <f>IF(AND(BO94=TRUE, BP94=TRUE, BQ91=TRUE),BQ94,IF(AND(BO94=TRUE, BP94=TRUE, BR91=TRUE),BR94,IF(AND(BO94=TRUE, BP94=TRUE,BS91=TRUE),BS94,IF(AND(BO94=TRUE, BP94=TRUE,BT91=TRUE),BT94,))))</f>
        <v>#REF!</v>
      </c>
    </row>
    <row r="95" spans="67:73" x14ac:dyDescent="0.2">
      <c r="BO95" s="23" t="e">
        <f>IF(Booklet!#REF!=2,TRUE,FALSE)</f>
        <v>#REF!</v>
      </c>
      <c r="BP95" s="23" t="e">
        <f>IF(Booklet!#REF!=2,TRUE,FALSE)</f>
        <v>#REF!</v>
      </c>
      <c r="BQ95" s="64">
        <v>15</v>
      </c>
      <c r="BR95" s="64">
        <v>15</v>
      </c>
      <c r="BS95" s="65">
        <v>0</v>
      </c>
      <c r="BT95" s="65">
        <v>0</v>
      </c>
      <c r="BU95" s="65" t="e">
        <f>IF(AND(BO95=TRUE, BP95=TRUE, BQ91=TRUE),BQ95,IF(AND(BO95=TRUE, BP95=TRUE, BR91=TRUE),BR95,IF(AND(BO95=TRUE, BP95=TRUE,BS91=TRUE),BS95,IF(AND(BO95=TRUE, BP95=TRUE,BT91=TRUE),BT95,))))</f>
        <v>#REF!</v>
      </c>
    </row>
    <row r="96" spans="67:73" x14ac:dyDescent="0.2">
      <c r="BO96" s="23" t="e">
        <f>IF(Booklet!#REF!=3,TRUE,FALSE)</f>
        <v>#REF!</v>
      </c>
      <c r="BP96" s="23" t="e">
        <f>IF(Booklet!#REF!=0,TRUE,FALSE)</f>
        <v>#REF!</v>
      </c>
      <c r="BQ96" s="64">
        <v>0</v>
      </c>
      <c r="BR96" s="64">
        <v>0</v>
      </c>
      <c r="BS96" s="64">
        <v>15</v>
      </c>
      <c r="BT96" s="64">
        <v>15</v>
      </c>
      <c r="BU96" s="65" t="e">
        <f>IF(AND(BO96=TRUE, BP96=TRUE, BQ91=TRUE),BQ96,IF(AND(BO96=TRUE, BP96=TRUE, BR91=TRUE),BR96,IF(AND(BO96=TRUE, BP96=TRUE,BS91=TRUE),BS96,IF(AND(BO96=TRUE, BP96=TRUE,BT91=TRUE),BT96,))))</f>
        <v>#REF!</v>
      </c>
    </row>
    <row r="97" spans="67:73" x14ac:dyDescent="0.2">
      <c r="BO97" s="23" t="e">
        <f>IF(Booklet!#REF!&gt;3,TRUE,FALSE)</f>
        <v>#REF!</v>
      </c>
      <c r="BP97" s="23" t="e">
        <f>IF(Booklet!#REF!=0,TRUE,FALSE)</f>
        <v>#REF!</v>
      </c>
      <c r="BQ97" s="64">
        <v>0</v>
      </c>
      <c r="BR97" s="65">
        <v>0</v>
      </c>
      <c r="BS97" s="64">
        <v>15</v>
      </c>
      <c r="BT97" s="64">
        <v>15</v>
      </c>
      <c r="BU97" s="65" t="e">
        <f>IF(AND(BO97=TRUE, BP97=TRUE, BQ91=TRUE),BQ97,IF(AND(BO97=TRUE, BP97=TRUE, BR91=TRUE),BR97,IF(AND(BO97=TRUE, BP97=TRUE,BS91=TRUE),BS97,IF(AND(BO97=TRUE, BP97=TRUE,BT91=TRUE),BT97,))))</f>
        <v>#REF!</v>
      </c>
    </row>
    <row r="98" spans="67:73" x14ac:dyDescent="0.2">
      <c r="BO98" s="23" t="e">
        <f>IF(Booklet!#REF!=3,TRUE,FALSE)</f>
        <v>#REF!</v>
      </c>
      <c r="BP98" s="23" t="e">
        <f>IF(Booklet!#REF!=3,TRUE,FALSE)</f>
        <v>#REF!</v>
      </c>
      <c r="BQ98" s="64">
        <v>0</v>
      </c>
      <c r="BR98" s="65">
        <v>0</v>
      </c>
      <c r="BS98" s="64">
        <v>15</v>
      </c>
      <c r="BT98" s="64">
        <v>15</v>
      </c>
      <c r="BU98" s="65" t="e">
        <f>IF(AND(BO98=TRUE, BP98=TRUE, BQ91=TRUE),BQ98,IF(AND(BO98=TRUE, BP98=TRUE, BR91=TRUE),BR98,IF(AND(BO98=TRUE, BP98=TRUE,BS91=TRUE),BS98,IF(AND(BO98=TRUE, BP98=TRUE,BT91=TRUE),BT98,))))</f>
        <v>#REF!</v>
      </c>
    </row>
    <row r="99" spans="67:73" x14ac:dyDescent="0.2">
      <c r="BO99" s="23" t="e">
        <f>IF(Booklet!#REF!&gt;3,TRUE,FALSE)</f>
        <v>#REF!</v>
      </c>
      <c r="BP99" s="23" t="e">
        <f>IF(Booklet!#REF!&gt;3,TRUE,FALSE)</f>
        <v>#REF!</v>
      </c>
      <c r="BQ99" s="64">
        <v>0</v>
      </c>
      <c r="BR99" s="64">
        <v>0</v>
      </c>
      <c r="BS99" s="64">
        <v>15</v>
      </c>
      <c r="BT99" s="64">
        <v>15</v>
      </c>
      <c r="BU99" s="65" t="e">
        <f>IF(AND(BO99=TRUE, BP99=TRUE, BQ91=TRUE),BQ99,IF(AND(BO99=TRUE, BP99=TRUE, BR91=TRUE),BR99,IF(AND(BO99=TRUE, BP99=TRUE,BS91=TRUE),BS99,IF(AND(BO99=TRUE, BP99=TRUE,BT91=TRUE),BT99,))))</f>
        <v>#REF!</v>
      </c>
    </row>
    <row r="103" spans="67:73" x14ac:dyDescent="0.2">
      <c r="BO103" s="531" t="e">
        <f>SUM(BU106:BU113)</f>
        <v>#REF!</v>
      </c>
      <c r="BP103" s="531"/>
      <c r="BQ103" s="531"/>
      <c r="BR103" s="531"/>
      <c r="BS103" s="531"/>
      <c r="BT103" s="531"/>
      <c r="BU103" s="531"/>
    </row>
    <row r="104" spans="67:73" x14ac:dyDescent="0.2">
      <c r="BO104" s="2" t="s">
        <v>520</v>
      </c>
      <c r="BP104" s="59"/>
      <c r="BQ104" s="59"/>
      <c r="BR104" s="59"/>
      <c r="BS104" s="59"/>
      <c r="BT104" s="59"/>
      <c r="BU104" s="59"/>
    </row>
    <row r="105" spans="67:73" x14ac:dyDescent="0.2">
      <c r="BO105" s="17"/>
      <c r="BP105" s="17"/>
      <c r="BQ105" s="17" t="b">
        <f>IF(Booklet!$K$20=1,TRUE,FALSE)</f>
        <v>0</v>
      </c>
      <c r="BR105" s="17" t="b">
        <f>IF(Booklet!$K$20=2,TRUE,FALSE)</f>
        <v>0</v>
      </c>
      <c r="BS105" s="17" t="b">
        <f>IF(Booklet!$K$20=3,TRUE,FALSE)</f>
        <v>0</v>
      </c>
      <c r="BT105" s="17" t="b">
        <f>IF(Booklet!$K$20=4,TRUE,FALSE)</f>
        <v>0</v>
      </c>
      <c r="BU105" s="17"/>
    </row>
    <row r="106" spans="67:73" x14ac:dyDescent="0.2">
      <c r="BO106" s="17" t="e">
        <f>IF(Booklet!#REF!=1,TRUE,FALSE)</f>
        <v>#REF!</v>
      </c>
      <c r="BP106" s="17" t="e">
        <f>IF(Booklet!#REF!=0,TRUE,FALSE)</f>
        <v>#REF!</v>
      </c>
      <c r="BQ106" s="64">
        <v>50</v>
      </c>
      <c r="BR106" s="64">
        <v>50</v>
      </c>
      <c r="BS106" s="65">
        <v>0</v>
      </c>
      <c r="BT106" s="65">
        <v>0</v>
      </c>
      <c r="BU106" s="65" t="e">
        <f>IF(AND(BO106=TRUE, BP106=TRUE, BQ105=TRUE),BQ106,IF(AND(BO106=TRUE, BP106=TRUE, BR105=TRUE),BR106,IF(AND(BO106=TRUE, BP106=TRUE,BS105=TRUE),BS106,IF(AND(BO106=TRUE, BP106=TRUE,BT105=TRUE),BT106,))))</f>
        <v>#REF!</v>
      </c>
    </row>
    <row r="107" spans="67:73" x14ac:dyDescent="0.2">
      <c r="BO107" s="17" t="e">
        <f>IF(Booklet!#REF!=2,TRUE,FALSE)</f>
        <v>#REF!</v>
      </c>
      <c r="BP107" s="23" t="e">
        <f>IF(Booklet!#REF!=0,TRUE,FALSE)</f>
        <v>#REF!</v>
      </c>
      <c r="BQ107" s="64">
        <v>50</v>
      </c>
      <c r="BR107" s="64">
        <v>50</v>
      </c>
      <c r="BS107" s="65">
        <v>0</v>
      </c>
      <c r="BT107" s="65">
        <v>0</v>
      </c>
      <c r="BU107" s="65" t="e">
        <f>IF(AND(BO107=TRUE, BP107=TRUE, BQ105=TRUE),BQ107,IF(AND(BO107=TRUE, BP107=TRUE, BR105=TRUE),BR107,IF(AND(BO107=TRUE, BP107=TRUE,BS105=TRUE),BS107,IF(AND(BO107=TRUE, BP107=TRUE,BT105=TRUE),BT107,))))</f>
        <v>#REF!</v>
      </c>
    </row>
    <row r="108" spans="67:73" x14ac:dyDescent="0.2">
      <c r="BO108" s="23" t="e">
        <f>IF(Booklet!#REF!=1,TRUE,FALSE)</f>
        <v>#REF!</v>
      </c>
      <c r="BP108" s="23" t="e">
        <f>IF(Booklet!#REF!=1,TRUE,FALSE)</f>
        <v>#REF!</v>
      </c>
      <c r="BQ108" s="64">
        <v>50</v>
      </c>
      <c r="BR108" s="64">
        <v>50</v>
      </c>
      <c r="BS108" s="65">
        <v>0</v>
      </c>
      <c r="BT108" s="65">
        <v>0</v>
      </c>
      <c r="BU108" s="65" t="e">
        <f>IF(AND(BO108=TRUE, BP108=TRUE, BQ105=TRUE),BQ108,IF(AND(BO108=TRUE, BP108=TRUE, BR105=TRUE),BR108,IF(AND(BO108=TRUE, BP108=TRUE,BS105=TRUE),BS108,IF(AND(BO108=TRUE, BP108=TRUE,BT105=TRUE),BT108,))))</f>
        <v>#REF!</v>
      </c>
    </row>
    <row r="109" spans="67:73" x14ac:dyDescent="0.2">
      <c r="BO109" s="23" t="e">
        <f>IF(Booklet!#REF!=2,TRUE,FALSE)</f>
        <v>#REF!</v>
      </c>
      <c r="BP109" s="23" t="e">
        <f>IF(Booklet!#REF!=2,TRUE,FALSE)</f>
        <v>#REF!</v>
      </c>
      <c r="BQ109" s="64">
        <v>50</v>
      </c>
      <c r="BR109" s="64">
        <v>50</v>
      </c>
      <c r="BS109" s="65">
        <v>0</v>
      </c>
      <c r="BT109" s="65">
        <v>0</v>
      </c>
      <c r="BU109" s="65" t="e">
        <f>IF(AND(BO109=TRUE, BP109=TRUE, BQ105=TRUE),BQ109,IF(AND(BO109=TRUE, BP109=TRUE, BR105=TRUE),BR109,IF(AND(BO109=TRUE, BP109=TRUE,BS105=TRUE),BS109,IF(AND(BO109=TRUE, BP109=TRUE,BT105=TRUE),BT109,))))</f>
        <v>#REF!</v>
      </c>
    </row>
    <row r="110" spans="67:73" x14ac:dyDescent="0.2">
      <c r="BO110" s="23" t="e">
        <f>IF(Booklet!#REF!=3,TRUE,FALSE)</f>
        <v>#REF!</v>
      </c>
      <c r="BP110" s="23" t="e">
        <f>IF(Booklet!#REF!=0,TRUE,FALSE)</f>
        <v>#REF!</v>
      </c>
      <c r="BQ110" s="64">
        <v>0</v>
      </c>
      <c r="BR110" s="64">
        <v>0</v>
      </c>
      <c r="BS110" s="64">
        <v>50</v>
      </c>
      <c r="BT110" s="64">
        <v>50</v>
      </c>
      <c r="BU110" s="65" t="e">
        <f>IF(AND(BO110=TRUE, BP110=TRUE, BQ105=TRUE),BQ110,IF(AND(BO110=TRUE, BP110=TRUE, BR105=TRUE),BR110,IF(AND(BO110=TRUE, BP110=TRUE,BS105=TRUE),BS110,IF(AND(BO110=TRUE, BP110=TRUE,BT105=TRUE),BT110,))))</f>
        <v>#REF!</v>
      </c>
    </row>
    <row r="111" spans="67:73" x14ac:dyDescent="0.2">
      <c r="BO111" s="23" t="e">
        <f>IF(Booklet!#REF!&gt;3,TRUE,FALSE)</f>
        <v>#REF!</v>
      </c>
      <c r="BP111" s="23" t="e">
        <f>IF(Booklet!#REF!=0,TRUE,FALSE)</f>
        <v>#REF!</v>
      </c>
      <c r="BQ111" s="64">
        <v>0</v>
      </c>
      <c r="BR111" s="65">
        <v>0</v>
      </c>
      <c r="BS111" s="64">
        <v>50</v>
      </c>
      <c r="BT111" s="64">
        <v>50</v>
      </c>
      <c r="BU111" s="65" t="e">
        <f>IF(AND(BO111=TRUE, BP111=TRUE, BQ105=TRUE),BQ111,IF(AND(BO111=TRUE, BP111=TRUE, BR105=TRUE),BR111,IF(AND(BO111=TRUE, BP111=TRUE,BS105=TRUE),BS111,IF(AND(BO111=TRUE, BP111=TRUE,BT105=TRUE),BT111,))))</f>
        <v>#REF!</v>
      </c>
    </row>
    <row r="112" spans="67:73" x14ac:dyDescent="0.2">
      <c r="BO112" s="23" t="e">
        <f>IF(Booklet!#REF!=3,TRUE,FALSE)</f>
        <v>#REF!</v>
      </c>
      <c r="BP112" s="23" t="e">
        <f>IF(Booklet!#REF!=3,TRUE,FALSE)</f>
        <v>#REF!</v>
      </c>
      <c r="BQ112" s="64">
        <v>0</v>
      </c>
      <c r="BR112" s="65">
        <v>0</v>
      </c>
      <c r="BS112" s="64">
        <v>50</v>
      </c>
      <c r="BT112" s="64">
        <v>50</v>
      </c>
      <c r="BU112" s="65" t="e">
        <f>IF(AND(BO112=TRUE, BP112=TRUE, BQ105=TRUE),BQ112,IF(AND(BO112=TRUE, BP112=TRUE, BR105=TRUE),BR112,IF(AND(BO112=TRUE, BP112=TRUE,BS105=TRUE),BS112,IF(AND(BO112=TRUE, BP112=TRUE,BT105=TRUE),BT112,))))</f>
        <v>#REF!</v>
      </c>
    </row>
    <row r="113" spans="67:73" x14ac:dyDescent="0.2">
      <c r="BO113" s="23" t="e">
        <f>IF(Booklet!#REF!&gt;3,TRUE,FALSE)</f>
        <v>#REF!</v>
      </c>
      <c r="BP113" s="23" t="e">
        <f>IF(Booklet!#REF!&gt;3,TRUE,FALSE)</f>
        <v>#REF!</v>
      </c>
      <c r="BQ113" s="64">
        <v>0</v>
      </c>
      <c r="BR113" s="64">
        <v>0</v>
      </c>
      <c r="BS113" s="64">
        <v>50</v>
      </c>
      <c r="BT113" s="64">
        <v>50</v>
      </c>
      <c r="BU113" s="65" t="e">
        <f>IF(AND(BO113=TRUE, BP113=TRUE, BQ105=TRUE),BQ113,IF(AND(BO113=TRUE, BP113=TRUE, BR105=TRUE),BR113,IF(AND(BO113=TRUE, BP113=TRUE,BS105=TRUE),BS113,IF(AND(BO113=TRUE, BP113=TRUE,BT105=TRUE),BT113,))))</f>
        <v>#REF!</v>
      </c>
    </row>
    <row r="114" spans="67:73" x14ac:dyDescent="0.2">
      <c r="BO114" s="59"/>
      <c r="BP114" s="59"/>
      <c r="BQ114" s="59"/>
      <c r="BR114" s="59"/>
      <c r="BS114" s="59"/>
      <c r="BT114" s="59"/>
      <c r="BU114" s="59"/>
    </row>
    <row r="115" spans="67:73" x14ac:dyDescent="0.2">
      <c r="BO115" s="59"/>
      <c r="BP115" s="59"/>
      <c r="BQ115" s="59"/>
      <c r="BR115" s="59"/>
      <c r="BS115" s="59"/>
      <c r="BT115" s="59"/>
      <c r="BU115" s="59"/>
    </row>
    <row r="116" spans="67:73" x14ac:dyDescent="0.2">
      <c r="BO116" s="59"/>
      <c r="BP116" s="59"/>
      <c r="BQ116" s="59"/>
      <c r="BR116" s="59"/>
      <c r="BS116" s="59"/>
      <c r="BT116" s="59"/>
      <c r="BU116" s="59"/>
    </row>
    <row r="117" spans="67:73" x14ac:dyDescent="0.2">
      <c r="BO117" s="531" t="e">
        <f>SUM(BU120:BU127)</f>
        <v>#REF!</v>
      </c>
      <c r="BP117" s="531"/>
      <c r="BQ117" s="531"/>
      <c r="BR117" s="531"/>
      <c r="BS117" s="531"/>
      <c r="BT117" s="531"/>
      <c r="BU117" s="531"/>
    </row>
    <row r="118" spans="67:73" x14ac:dyDescent="0.2">
      <c r="BO118" s="2" t="s">
        <v>521</v>
      </c>
      <c r="BP118" s="59"/>
      <c r="BQ118" s="59"/>
      <c r="BR118" s="59"/>
      <c r="BS118" s="59"/>
      <c r="BT118" s="59"/>
      <c r="BU118" s="59"/>
    </row>
    <row r="119" spans="67:73" x14ac:dyDescent="0.2">
      <c r="BO119" s="17"/>
      <c r="BP119" s="17"/>
      <c r="BQ119" s="17" t="b">
        <f>IF(Booklet!$K$20=1,TRUE,FALSE)</f>
        <v>0</v>
      </c>
      <c r="BR119" s="17" t="b">
        <f>IF(Booklet!$K$20=2,TRUE,FALSE)</f>
        <v>0</v>
      </c>
      <c r="BS119" s="17" t="b">
        <f>IF(Booklet!$K$20=3,TRUE,FALSE)</f>
        <v>0</v>
      </c>
      <c r="BT119" s="17" t="b">
        <f>IF(Booklet!$K$20=4,TRUE,FALSE)</f>
        <v>0</v>
      </c>
      <c r="BU119" s="17"/>
    </row>
    <row r="120" spans="67:73" x14ac:dyDescent="0.2">
      <c r="BO120" s="17" t="e">
        <f>IF(Booklet!#REF!=1,TRUE,FALSE)</f>
        <v>#REF!</v>
      </c>
      <c r="BP120" s="17" t="e">
        <f>IF(Booklet!#REF!=0,TRUE,FALSE)</f>
        <v>#REF!</v>
      </c>
      <c r="BQ120" s="64">
        <v>15</v>
      </c>
      <c r="BR120" s="64">
        <v>15</v>
      </c>
      <c r="BS120" s="65">
        <v>0</v>
      </c>
      <c r="BT120" s="65">
        <v>0</v>
      </c>
      <c r="BU120" s="65" t="e">
        <f>IF(AND(BO120=TRUE, BP120=TRUE, BQ119=TRUE),BQ120,IF(AND(BO120=TRUE, BP120=TRUE, BR119=TRUE),BR120,IF(AND(BO120=TRUE, BP120=TRUE,BS119=TRUE),BS120,IF(AND(BO120=TRUE, BP120=TRUE,BT119=TRUE),BT120,))))</f>
        <v>#REF!</v>
      </c>
    </row>
    <row r="121" spans="67:73" x14ac:dyDescent="0.2">
      <c r="BO121" s="17" t="e">
        <f>IF(Booklet!#REF!=2,TRUE,FALSE)</f>
        <v>#REF!</v>
      </c>
      <c r="BP121" s="23" t="e">
        <f>IF(Booklet!#REF!=0,TRUE,FALSE)</f>
        <v>#REF!</v>
      </c>
      <c r="BQ121" s="64">
        <v>15</v>
      </c>
      <c r="BR121" s="64">
        <v>15</v>
      </c>
      <c r="BS121" s="65">
        <v>0</v>
      </c>
      <c r="BT121" s="65">
        <v>0</v>
      </c>
      <c r="BU121" s="65" t="e">
        <f>IF(AND(BO121=TRUE, BP121=TRUE, BQ119=TRUE),BQ121,IF(AND(BO121=TRUE, BP121=TRUE, BR119=TRUE),BR121,IF(AND(BO121=TRUE, BP121=TRUE,BS119=TRUE),BS121,IF(AND(BO121=TRUE, BP121=TRUE,BT119=TRUE),BT121,))))</f>
        <v>#REF!</v>
      </c>
    </row>
    <row r="122" spans="67:73" x14ac:dyDescent="0.2">
      <c r="BO122" s="23" t="e">
        <f>IF(Booklet!#REF!=1,TRUE,FALSE)</f>
        <v>#REF!</v>
      </c>
      <c r="BP122" s="23" t="e">
        <f>IF(Booklet!#REF!=1,TRUE,FALSE)</f>
        <v>#REF!</v>
      </c>
      <c r="BQ122" s="64">
        <v>15</v>
      </c>
      <c r="BR122" s="64">
        <v>15</v>
      </c>
      <c r="BS122" s="65">
        <v>0</v>
      </c>
      <c r="BT122" s="65">
        <v>0</v>
      </c>
      <c r="BU122" s="65" t="e">
        <f>IF(AND(BO122=TRUE, BP122=TRUE, BQ119=TRUE),BQ122,IF(AND(BO122=TRUE, BP122=TRUE, BR119=TRUE),BR122,IF(AND(BO122=TRUE, BP122=TRUE,BS119=TRUE),BS122,IF(AND(BO122=TRUE, BP122=TRUE,BT119=TRUE),BT122,))))</f>
        <v>#REF!</v>
      </c>
    </row>
    <row r="123" spans="67:73" x14ac:dyDescent="0.2">
      <c r="BO123" s="23" t="e">
        <f>IF(Booklet!#REF!=2,TRUE,FALSE)</f>
        <v>#REF!</v>
      </c>
      <c r="BP123" s="23" t="e">
        <f>IF(Booklet!#REF!=2,TRUE,FALSE)</f>
        <v>#REF!</v>
      </c>
      <c r="BQ123" s="64">
        <v>15</v>
      </c>
      <c r="BR123" s="64">
        <v>15</v>
      </c>
      <c r="BS123" s="65">
        <v>0</v>
      </c>
      <c r="BT123" s="65">
        <v>0</v>
      </c>
      <c r="BU123" s="65" t="e">
        <f>IF(AND(BO123=TRUE, BP123=TRUE, BQ119=TRUE),BQ123,IF(AND(BO123=TRUE, BP123=TRUE, BR119=TRUE),BR123,IF(AND(BO123=TRUE, BP123=TRUE,BS119=TRUE),BS123,IF(AND(BO123=TRUE, BP123=TRUE,BT119=TRUE),BT123,))))</f>
        <v>#REF!</v>
      </c>
    </row>
    <row r="124" spans="67:73" x14ac:dyDescent="0.2">
      <c r="BO124" s="23" t="e">
        <f>IF(Booklet!#REF!=3,TRUE,FALSE)</f>
        <v>#REF!</v>
      </c>
      <c r="BP124" s="23" t="e">
        <f>IF(Booklet!#REF!=0,TRUE,FALSE)</f>
        <v>#REF!</v>
      </c>
      <c r="BQ124" s="64">
        <v>0</v>
      </c>
      <c r="BR124" s="64">
        <v>0</v>
      </c>
      <c r="BS124" s="64">
        <v>15</v>
      </c>
      <c r="BT124" s="64">
        <v>15</v>
      </c>
      <c r="BU124" s="65" t="e">
        <f>IF(AND(BO124=TRUE, BP124=TRUE, BQ119=TRUE),BQ124,IF(AND(BO124=TRUE, BP124=TRUE, BR119=TRUE),BR124,IF(AND(BO124=TRUE, BP124=TRUE,BS119=TRUE),BS124,IF(AND(BO124=TRUE, BP124=TRUE,BT119=TRUE),BT124,))))</f>
        <v>#REF!</v>
      </c>
    </row>
    <row r="125" spans="67:73" x14ac:dyDescent="0.2">
      <c r="BO125" s="23" t="e">
        <f>IF(Booklet!#REF!&gt;3,TRUE,FALSE)</f>
        <v>#REF!</v>
      </c>
      <c r="BP125" s="23" t="e">
        <f>IF(Booklet!#REF!=0,TRUE,FALSE)</f>
        <v>#REF!</v>
      </c>
      <c r="BQ125" s="64">
        <v>0</v>
      </c>
      <c r="BR125" s="65">
        <v>0</v>
      </c>
      <c r="BS125" s="64">
        <v>15</v>
      </c>
      <c r="BT125" s="64">
        <v>15</v>
      </c>
      <c r="BU125" s="65" t="e">
        <f>IF(AND(BO125=TRUE, BP125=TRUE, BQ119=TRUE),BQ125,IF(AND(BO125=TRUE, BP125=TRUE, BR119=TRUE),BR125,IF(AND(BO125=TRUE, BP125=TRUE,BS119=TRUE),BS125,IF(AND(BO125=TRUE, BP125=TRUE,BT119=TRUE),BT125,))))</f>
        <v>#REF!</v>
      </c>
    </row>
    <row r="126" spans="67:73" x14ac:dyDescent="0.2">
      <c r="BO126" s="23" t="e">
        <f>IF(Booklet!#REF!=3,TRUE,FALSE)</f>
        <v>#REF!</v>
      </c>
      <c r="BP126" s="23" t="e">
        <f>IF(Booklet!#REF!=3,TRUE,FALSE)</f>
        <v>#REF!</v>
      </c>
      <c r="BQ126" s="64">
        <v>0</v>
      </c>
      <c r="BR126" s="65">
        <v>0</v>
      </c>
      <c r="BS126" s="64">
        <v>15</v>
      </c>
      <c r="BT126" s="64">
        <v>15</v>
      </c>
      <c r="BU126" s="65" t="e">
        <f>IF(AND(BO126=TRUE, BP126=TRUE, BQ119=TRUE),BQ126,IF(AND(BO126=TRUE, BP126=TRUE, BR119=TRUE),BR126,IF(AND(BO126=TRUE, BP126=TRUE,BS119=TRUE),BS126,IF(AND(BO126=TRUE, BP126=TRUE,BT119=TRUE),BT126,))))</f>
        <v>#REF!</v>
      </c>
    </row>
    <row r="127" spans="67:73" x14ac:dyDescent="0.2">
      <c r="BO127" s="23" t="e">
        <f>IF(Booklet!#REF!&gt;3,TRUE,FALSE)</f>
        <v>#REF!</v>
      </c>
      <c r="BP127" s="23" t="e">
        <f>IF(Booklet!#REF!&gt;3,TRUE,FALSE)</f>
        <v>#REF!</v>
      </c>
      <c r="BQ127" s="64">
        <v>0</v>
      </c>
      <c r="BR127" s="64">
        <v>0</v>
      </c>
      <c r="BS127" s="64">
        <v>15</v>
      </c>
      <c r="BT127" s="64">
        <v>15</v>
      </c>
      <c r="BU127" s="65" t="e">
        <f>IF(AND(BO127=TRUE, BP127=TRUE, BQ119=TRUE),BQ127,IF(AND(BO127=TRUE, BP127=TRUE, BR119=TRUE),BR127,IF(AND(BO127=TRUE, BP127=TRUE,BS119=TRUE),BS127,IF(AND(BO127=TRUE, BP127=TRUE,BT119=TRUE),BT127,))))</f>
        <v>#REF!</v>
      </c>
    </row>
  </sheetData>
  <mergeCells count="335">
    <mergeCell ref="A53:H53"/>
    <mergeCell ref="C54:E54"/>
    <mergeCell ref="F54:H54"/>
    <mergeCell ref="A55:B55"/>
    <mergeCell ref="A56:B56"/>
    <mergeCell ref="A57:B57"/>
    <mergeCell ref="C55:E55"/>
    <mergeCell ref="F55:H55"/>
    <mergeCell ref="C56:E56"/>
    <mergeCell ref="F56:H56"/>
    <mergeCell ref="C57:E57"/>
    <mergeCell ref="F57:H57"/>
    <mergeCell ref="U2:AE2"/>
    <mergeCell ref="AF2:AV2"/>
    <mergeCell ref="BO5:BU5"/>
    <mergeCell ref="BO19:BU19"/>
    <mergeCell ref="AJ49:AV49"/>
    <mergeCell ref="A50:C50"/>
    <mergeCell ref="D50:G50"/>
    <mergeCell ref="H50:K50"/>
    <mergeCell ref="L50:O50"/>
    <mergeCell ref="P50:S50"/>
    <mergeCell ref="T50:W50"/>
    <mergeCell ref="X50:AA50"/>
    <mergeCell ref="AB50:AE50"/>
    <mergeCell ref="AF50:AI50"/>
    <mergeCell ref="AJ50:AV50"/>
    <mergeCell ref="A49:C49"/>
    <mergeCell ref="D49:G49"/>
    <mergeCell ref="H49:K49"/>
    <mergeCell ref="L49:O49"/>
    <mergeCell ref="P49:S49"/>
    <mergeCell ref="T49:W49"/>
    <mergeCell ref="X49:AA49"/>
    <mergeCell ref="AB49:AE49"/>
    <mergeCell ref="AF49:AI49"/>
    <mergeCell ref="AB33:AE33"/>
    <mergeCell ref="AB34:AE34"/>
    <mergeCell ref="AB37:AE40"/>
    <mergeCell ref="AB41:AE41"/>
    <mergeCell ref="AB42:AE42"/>
    <mergeCell ref="A35:AV35"/>
    <mergeCell ref="AB48:AE48"/>
    <mergeCell ref="AF48:AI48"/>
    <mergeCell ref="AJ48:AV48"/>
    <mergeCell ref="A47:C47"/>
    <mergeCell ref="D47:G47"/>
    <mergeCell ref="H47:K47"/>
    <mergeCell ref="L47:O47"/>
    <mergeCell ref="P47:S47"/>
    <mergeCell ref="T47:W47"/>
    <mergeCell ref="X47:AA47"/>
    <mergeCell ref="AB47:AE47"/>
    <mergeCell ref="AF47:AI47"/>
    <mergeCell ref="AF38:AI40"/>
    <mergeCell ref="AJ38:AV40"/>
    <mergeCell ref="T41:W41"/>
    <mergeCell ref="X41:AA41"/>
    <mergeCell ref="T42:W42"/>
    <mergeCell ref="A43:C43"/>
    <mergeCell ref="A6:AV6"/>
    <mergeCell ref="A4:AV5"/>
    <mergeCell ref="A3:AV3"/>
    <mergeCell ref="A1:AV1"/>
    <mergeCell ref="A16:C16"/>
    <mergeCell ref="D16:G16"/>
    <mergeCell ref="H16:K16"/>
    <mergeCell ref="L16:O16"/>
    <mergeCell ref="P16:S16"/>
    <mergeCell ref="T16:W16"/>
    <mergeCell ref="X16:AA16"/>
    <mergeCell ref="AB16:AE16"/>
    <mergeCell ref="AF16:AI16"/>
    <mergeCell ref="AJ16:AV16"/>
    <mergeCell ref="A15:AV15"/>
    <mergeCell ref="AB7:AE10"/>
    <mergeCell ref="AB11:AE11"/>
    <mergeCell ref="AB12:AE12"/>
    <mergeCell ref="AB13:AE13"/>
    <mergeCell ref="AB14:AE14"/>
    <mergeCell ref="A2:H2"/>
    <mergeCell ref="A12:C12"/>
    <mergeCell ref="A13:C13"/>
    <mergeCell ref="A14:C14"/>
    <mergeCell ref="AJ31:AV31"/>
    <mergeCell ref="A32:C32"/>
    <mergeCell ref="D32:G32"/>
    <mergeCell ref="H32:K32"/>
    <mergeCell ref="L32:O32"/>
    <mergeCell ref="P32:S32"/>
    <mergeCell ref="AJ33:AV33"/>
    <mergeCell ref="AJ34:AV34"/>
    <mergeCell ref="AF33:AI33"/>
    <mergeCell ref="AF34:AI34"/>
    <mergeCell ref="X34:AA34"/>
    <mergeCell ref="AB32:AE32"/>
    <mergeCell ref="P34:S34"/>
    <mergeCell ref="AF32:AI32"/>
    <mergeCell ref="AJ32:AV32"/>
    <mergeCell ref="H34:K34"/>
    <mergeCell ref="L34:O34"/>
    <mergeCell ref="L33:O33"/>
    <mergeCell ref="A31:C31"/>
    <mergeCell ref="D31:G31"/>
    <mergeCell ref="H31:K31"/>
    <mergeCell ref="L31:O31"/>
    <mergeCell ref="P31:S31"/>
    <mergeCell ref="T31:W31"/>
    <mergeCell ref="X31:AA31"/>
    <mergeCell ref="AB31:AE31"/>
    <mergeCell ref="AF31:AI31"/>
    <mergeCell ref="AJ17:AV17"/>
    <mergeCell ref="AJ18:AV18"/>
    <mergeCell ref="AF19:AI19"/>
    <mergeCell ref="L19:O19"/>
    <mergeCell ref="AF23:AI25"/>
    <mergeCell ref="AB27:AE27"/>
    <mergeCell ref="AB28:AE28"/>
    <mergeCell ref="AB29:AE29"/>
    <mergeCell ref="AJ27:AV27"/>
    <mergeCell ref="AJ28:AV28"/>
    <mergeCell ref="AJ29:AV29"/>
    <mergeCell ref="L29:O29"/>
    <mergeCell ref="L28:O28"/>
    <mergeCell ref="L27:O27"/>
    <mergeCell ref="AF26:AI26"/>
    <mergeCell ref="AF27:AI27"/>
    <mergeCell ref="AF28:AI28"/>
    <mergeCell ref="AF29:AI29"/>
    <mergeCell ref="X28:AA28"/>
    <mergeCell ref="X27:AA27"/>
    <mergeCell ref="T27:W27"/>
    <mergeCell ref="T28:W28"/>
    <mergeCell ref="AB18:AE18"/>
    <mergeCell ref="A18:C18"/>
    <mergeCell ref="A7:C10"/>
    <mergeCell ref="A11:C11"/>
    <mergeCell ref="AF8:AI10"/>
    <mergeCell ref="H11:K11"/>
    <mergeCell ref="I2:S2"/>
    <mergeCell ref="D12:G12"/>
    <mergeCell ref="D13:G13"/>
    <mergeCell ref="D14:G14"/>
    <mergeCell ref="AF14:AI14"/>
    <mergeCell ref="AF18:AI18"/>
    <mergeCell ref="H12:K12"/>
    <mergeCell ref="H13:K13"/>
    <mergeCell ref="H14:K14"/>
    <mergeCell ref="D18:G18"/>
    <mergeCell ref="P8:S10"/>
    <mergeCell ref="AF11:AI11"/>
    <mergeCell ref="AF12:AI12"/>
    <mergeCell ref="AF13:AI13"/>
    <mergeCell ref="L18:O18"/>
    <mergeCell ref="L14:O14"/>
    <mergeCell ref="P18:S18"/>
    <mergeCell ref="X13:AA13"/>
    <mergeCell ref="P19:S19"/>
    <mergeCell ref="AF17:AI17"/>
    <mergeCell ref="P13:S13"/>
    <mergeCell ref="P14:S14"/>
    <mergeCell ref="D17:G17"/>
    <mergeCell ref="H17:K17"/>
    <mergeCell ref="L17:O17"/>
    <mergeCell ref="P17:S17"/>
    <mergeCell ref="T17:W17"/>
    <mergeCell ref="X17:AA17"/>
    <mergeCell ref="A22:C25"/>
    <mergeCell ref="X18:AA18"/>
    <mergeCell ref="P23:S25"/>
    <mergeCell ref="D19:G19"/>
    <mergeCell ref="H18:K18"/>
    <mergeCell ref="X26:AA26"/>
    <mergeCell ref="T26:W26"/>
    <mergeCell ref="D7:K7"/>
    <mergeCell ref="L7:S7"/>
    <mergeCell ref="T7:W10"/>
    <mergeCell ref="T11:W11"/>
    <mergeCell ref="X7:AA10"/>
    <mergeCell ref="X11:AA11"/>
    <mergeCell ref="L12:O12"/>
    <mergeCell ref="L11:O11"/>
    <mergeCell ref="P11:S11"/>
    <mergeCell ref="P12:S12"/>
    <mergeCell ref="D8:G10"/>
    <mergeCell ref="H8:K10"/>
    <mergeCell ref="L8:O10"/>
    <mergeCell ref="D11:G11"/>
    <mergeCell ref="T12:W12"/>
    <mergeCell ref="X12:AA12"/>
    <mergeCell ref="T13:W13"/>
    <mergeCell ref="H23:K25"/>
    <mergeCell ref="L23:O25"/>
    <mergeCell ref="A29:C29"/>
    <mergeCell ref="A33:C33"/>
    <mergeCell ref="A34:C34"/>
    <mergeCell ref="D29:G29"/>
    <mergeCell ref="D33:G33"/>
    <mergeCell ref="D34:G34"/>
    <mergeCell ref="AF7:AV7"/>
    <mergeCell ref="AJ8:AV10"/>
    <mergeCell ref="AJ11:AV11"/>
    <mergeCell ref="AJ23:AV25"/>
    <mergeCell ref="AF22:AV22"/>
    <mergeCell ref="AJ12:AV12"/>
    <mergeCell ref="AJ13:AV13"/>
    <mergeCell ref="AJ14:AV14"/>
    <mergeCell ref="L26:O26"/>
    <mergeCell ref="AJ19:AV19"/>
    <mergeCell ref="AJ26:AV26"/>
    <mergeCell ref="P26:S26"/>
    <mergeCell ref="L13:O13"/>
    <mergeCell ref="T14:W14"/>
    <mergeCell ref="X14:AA14"/>
    <mergeCell ref="T18:W18"/>
    <mergeCell ref="A36:AV36"/>
    <mergeCell ref="A30:AV30"/>
    <mergeCell ref="AB19:AE19"/>
    <mergeCell ref="AB22:AE25"/>
    <mergeCell ref="AB26:AE26"/>
    <mergeCell ref="A21:AV21"/>
    <mergeCell ref="A20:AV20"/>
    <mergeCell ref="A17:C17"/>
    <mergeCell ref="AB17:AE17"/>
    <mergeCell ref="H27:K27"/>
    <mergeCell ref="H28:K28"/>
    <mergeCell ref="A27:C27"/>
    <mergeCell ref="A28:C28"/>
    <mergeCell ref="T19:W19"/>
    <mergeCell ref="X19:AA19"/>
    <mergeCell ref="A26:C26"/>
    <mergeCell ref="D22:K22"/>
    <mergeCell ref="L22:S22"/>
    <mergeCell ref="T22:W25"/>
    <mergeCell ref="H26:K26"/>
    <mergeCell ref="H19:K19"/>
    <mergeCell ref="A19:C19"/>
    <mergeCell ref="X22:AA25"/>
    <mergeCell ref="D23:G25"/>
    <mergeCell ref="P42:S42"/>
    <mergeCell ref="P41:S41"/>
    <mergeCell ref="H29:K29"/>
    <mergeCell ref="H33:K33"/>
    <mergeCell ref="D26:G26"/>
    <mergeCell ref="D27:G27"/>
    <mergeCell ref="D28:G28"/>
    <mergeCell ref="T37:W40"/>
    <mergeCell ref="X37:AA40"/>
    <mergeCell ref="D38:G40"/>
    <mergeCell ref="H38:K40"/>
    <mergeCell ref="L38:O40"/>
    <mergeCell ref="P38:S40"/>
    <mergeCell ref="P27:S27"/>
    <mergeCell ref="P28:S28"/>
    <mergeCell ref="P29:S29"/>
    <mergeCell ref="P33:S33"/>
    <mergeCell ref="T29:W29"/>
    <mergeCell ref="T33:W33"/>
    <mergeCell ref="T34:W34"/>
    <mergeCell ref="T32:W32"/>
    <mergeCell ref="X32:AA32"/>
    <mergeCell ref="X33:AA33"/>
    <mergeCell ref="X29:AA29"/>
    <mergeCell ref="T43:W43"/>
    <mergeCell ref="X43:AA43"/>
    <mergeCell ref="L41:O41"/>
    <mergeCell ref="L44:O44"/>
    <mergeCell ref="A51:C51"/>
    <mergeCell ref="A46:AV46"/>
    <mergeCell ref="A41:C41"/>
    <mergeCell ref="A42:C42"/>
    <mergeCell ref="AF41:AI41"/>
    <mergeCell ref="AF42:AI42"/>
    <mergeCell ref="D42:G42"/>
    <mergeCell ref="AF44:AI44"/>
    <mergeCell ref="T48:W48"/>
    <mergeCell ref="X48:AA48"/>
    <mergeCell ref="AF45:AI45"/>
    <mergeCell ref="L42:O42"/>
    <mergeCell ref="L43:O43"/>
    <mergeCell ref="AB43:AE43"/>
    <mergeCell ref="AJ41:AV41"/>
    <mergeCell ref="AJ42:AV42"/>
    <mergeCell ref="AJ43:AV43"/>
    <mergeCell ref="AF43:AI43"/>
    <mergeCell ref="H42:K42"/>
    <mergeCell ref="H41:K41"/>
    <mergeCell ref="AF37:AV37"/>
    <mergeCell ref="L45:O45"/>
    <mergeCell ref="D41:G41"/>
    <mergeCell ref="AJ44:AV44"/>
    <mergeCell ref="AJ45:AV45"/>
    <mergeCell ref="AJ51:AV51"/>
    <mergeCell ref="A44:C44"/>
    <mergeCell ref="A45:C45"/>
    <mergeCell ref="T44:W44"/>
    <mergeCell ref="X44:AA44"/>
    <mergeCell ref="T45:W45"/>
    <mergeCell ref="X45:AA45"/>
    <mergeCell ref="T51:W51"/>
    <mergeCell ref="X51:AA51"/>
    <mergeCell ref="AJ47:AV47"/>
    <mergeCell ref="A48:C48"/>
    <mergeCell ref="D48:G48"/>
    <mergeCell ref="H48:K48"/>
    <mergeCell ref="L48:O48"/>
    <mergeCell ref="P48:S48"/>
    <mergeCell ref="AF51:AI51"/>
    <mergeCell ref="AB44:AE44"/>
    <mergeCell ref="AB45:AE45"/>
    <mergeCell ref="X42:AA42"/>
    <mergeCell ref="BO33:BU33"/>
    <mergeCell ref="BO47:BU47"/>
    <mergeCell ref="BO62:BU62"/>
    <mergeCell ref="BO76:BU76"/>
    <mergeCell ref="BO89:BU89"/>
    <mergeCell ref="BO103:BU103"/>
    <mergeCell ref="BO117:BU117"/>
    <mergeCell ref="AB51:AE51"/>
    <mergeCell ref="A37:C40"/>
    <mergeCell ref="D37:K37"/>
    <mergeCell ref="L37:S37"/>
    <mergeCell ref="D43:G43"/>
    <mergeCell ref="D44:G44"/>
    <mergeCell ref="D45:G45"/>
    <mergeCell ref="D51:G51"/>
    <mergeCell ref="H51:K51"/>
    <mergeCell ref="H45:K45"/>
    <mergeCell ref="H44:K44"/>
    <mergeCell ref="H43:K43"/>
    <mergeCell ref="L51:O51"/>
    <mergeCell ref="P51:S51"/>
    <mergeCell ref="P45:S45"/>
    <mergeCell ref="P44:S44"/>
    <mergeCell ref="P43:S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89"/>
  <sheetViews>
    <sheetView topLeftCell="A56" workbookViewId="0">
      <selection activeCell="A86" sqref="A86"/>
    </sheetView>
  </sheetViews>
  <sheetFormatPr defaultRowHeight="12.75" x14ac:dyDescent="0.2"/>
  <sheetData>
    <row r="1" spans="1:47" x14ac:dyDescent="0.2">
      <c r="A1" s="571" t="e">
        <f>SUM(G4:G11)</f>
        <v>#REF!</v>
      </c>
      <c r="B1" s="571"/>
      <c r="C1" s="571"/>
      <c r="D1" s="571"/>
      <c r="E1" s="571"/>
      <c r="F1" s="571"/>
      <c r="G1" s="571"/>
      <c r="I1" s="571" t="e">
        <f>SUM(O4:O11)</f>
        <v>#REF!</v>
      </c>
      <c r="J1" s="571"/>
      <c r="K1" s="571"/>
      <c r="L1" s="571"/>
      <c r="M1" s="571"/>
      <c r="N1" s="571"/>
      <c r="O1" s="571"/>
      <c r="Q1" s="571" t="e">
        <f>SUM(W4:W11)</f>
        <v>#REF!</v>
      </c>
      <c r="R1" s="571"/>
      <c r="S1" s="571"/>
      <c r="T1" s="571"/>
      <c r="U1" s="571"/>
      <c r="V1" s="571"/>
      <c r="W1" s="571"/>
      <c r="Y1" s="571" t="e">
        <f>SUM(AE4:AE11)</f>
        <v>#REF!</v>
      </c>
      <c r="Z1" s="571"/>
      <c r="AA1" s="571"/>
      <c r="AB1" s="571"/>
      <c r="AC1" s="571"/>
      <c r="AD1" s="571"/>
      <c r="AE1" s="571"/>
      <c r="AG1" s="571" t="e">
        <f>SUM(AM4:AM11)</f>
        <v>#REF!</v>
      </c>
      <c r="AH1" s="571"/>
      <c r="AI1" s="571"/>
      <c r="AJ1" s="571"/>
      <c r="AK1" s="571"/>
      <c r="AL1" s="571"/>
      <c r="AM1" s="571"/>
      <c r="AO1" s="571" t="e">
        <f>SUM(AU4:AU11)</f>
        <v>#REF!</v>
      </c>
      <c r="AP1" s="571"/>
      <c r="AQ1" s="571"/>
      <c r="AR1" s="571"/>
      <c r="AS1" s="571"/>
      <c r="AT1" s="571"/>
      <c r="AU1" s="571"/>
    </row>
    <row r="2" spans="1:47" x14ac:dyDescent="0.2">
      <c r="A2" s="2" t="s">
        <v>405</v>
      </c>
      <c r="B2" s="52"/>
      <c r="C2" s="52"/>
      <c r="D2" s="52"/>
      <c r="E2" s="52"/>
      <c r="F2" s="52"/>
      <c r="G2" s="52"/>
      <c r="I2" s="2" t="s">
        <v>471</v>
      </c>
      <c r="J2" s="59"/>
      <c r="K2" s="59"/>
      <c r="L2" s="59"/>
      <c r="M2" s="59"/>
      <c r="N2" s="59"/>
      <c r="O2" s="59"/>
      <c r="Q2" s="2" t="s">
        <v>472</v>
      </c>
      <c r="R2" s="59"/>
      <c r="S2" s="59"/>
      <c r="T2" s="59"/>
      <c r="U2" s="59"/>
      <c r="V2" s="59"/>
      <c r="W2" s="59"/>
      <c r="Y2" s="2" t="s">
        <v>412</v>
      </c>
      <c r="Z2" s="59"/>
      <c r="AA2" s="59"/>
      <c r="AB2" s="59"/>
      <c r="AC2" s="59"/>
      <c r="AD2" s="59"/>
      <c r="AE2" s="59"/>
      <c r="AG2" s="2" t="s">
        <v>437</v>
      </c>
      <c r="AH2" s="59"/>
      <c r="AI2" s="59"/>
      <c r="AJ2" s="59"/>
      <c r="AK2" s="59"/>
      <c r="AL2" s="59"/>
      <c r="AM2" s="59"/>
      <c r="AO2" s="2" t="s">
        <v>416</v>
      </c>
      <c r="AP2" s="59"/>
      <c r="AQ2" s="59"/>
      <c r="AR2" s="59"/>
      <c r="AS2" s="59"/>
      <c r="AT2" s="59"/>
      <c r="AU2" s="59"/>
    </row>
    <row r="3" spans="1:47" x14ac:dyDescent="0.2">
      <c r="A3" s="17"/>
      <c r="B3" s="17"/>
      <c r="C3" s="17" t="b">
        <f>IF(Booklet!$K$20=1,TRUE,FALSE)</f>
        <v>0</v>
      </c>
      <c r="D3" s="17" t="b">
        <f>IF(Booklet!$K$20=2,TRUE,FALSE)</f>
        <v>0</v>
      </c>
      <c r="E3" s="17" t="b">
        <f>IF(Booklet!$K$20=3,TRUE,FALSE)</f>
        <v>0</v>
      </c>
      <c r="F3" s="17" t="b">
        <f>IF(Booklet!$K$20=4,TRUE,FALSE)</f>
        <v>0</v>
      </c>
      <c r="G3" s="17"/>
      <c r="I3" s="17"/>
      <c r="J3" s="17"/>
      <c r="K3" s="17" t="b">
        <f>IF(Booklet!$K$20=1,TRUE,FALSE)</f>
        <v>0</v>
      </c>
      <c r="L3" s="17" t="b">
        <f>IF(Booklet!$K$20=2,TRUE,FALSE)</f>
        <v>0</v>
      </c>
      <c r="M3" s="17" t="b">
        <f>IF(Booklet!$K$20=3,TRUE,FALSE)</f>
        <v>0</v>
      </c>
      <c r="N3" s="17" t="b">
        <f>IF(Booklet!$K$20=4,TRUE,FALSE)</f>
        <v>0</v>
      </c>
      <c r="O3" s="17"/>
      <c r="Q3" s="17"/>
      <c r="R3" s="17"/>
      <c r="S3" s="17" t="b">
        <f>IF(Booklet!$K$20=1,TRUE,FALSE)</f>
        <v>0</v>
      </c>
      <c r="T3" s="17" t="b">
        <f>IF(Booklet!$K$20=2,TRUE,FALSE)</f>
        <v>0</v>
      </c>
      <c r="U3" s="17" t="b">
        <f>IF(Booklet!$K$20=3,TRUE,FALSE)</f>
        <v>0</v>
      </c>
      <c r="V3" s="17" t="b">
        <f>IF(Booklet!$K$20=4,TRUE,FALSE)</f>
        <v>0</v>
      </c>
      <c r="W3" s="17"/>
      <c r="Y3" s="17"/>
      <c r="Z3" s="17"/>
      <c r="AA3" s="17" t="b">
        <f>IF(Booklet!$K$20=1,TRUE,FALSE)</f>
        <v>0</v>
      </c>
      <c r="AB3" s="17" t="b">
        <f>IF(Booklet!$K$20=2,TRUE,FALSE)</f>
        <v>0</v>
      </c>
      <c r="AC3" s="17" t="b">
        <f>IF(Booklet!$K$20=3,TRUE,FALSE)</f>
        <v>0</v>
      </c>
      <c r="AD3" s="17" t="b">
        <f>IF(Booklet!$K$20=4,TRUE,FALSE)</f>
        <v>0</v>
      </c>
      <c r="AE3" s="17"/>
      <c r="AG3" s="17"/>
      <c r="AH3" s="17"/>
      <c r="AI3" s="17" t="b">
        <f>IF(Booklet!$K$20=1,TRUE,FALSE)</f>
        <v>0</v>
      </c>
      <c r="AJ3" s="17" t="b">
        <f>IF(Booklet!$K$20=2,TRUE,FALSE)</f>
        <v>0</v>
      </c>
      <c r="AK3" s="17" t="b">
        <f>IF(Booklet!$K$20=3,TRUE,FALSE)</f>
        <v>0</v>
      </c>
      <c r="AL3" s="17" t="b">
        <f>IF(Booklet!$K$20=4,TRUE,FALSE)</f>
        <v>0</v>
      </c>
      <c r="AM3" s="17"/>
      <c r="AO3" s="17"/>
      <c r="AP3" s="17"/>
      <c r="AQ3" s="17" t="b">
        <f>IF(Booklet!$K$20=1,TRUE,FALSE)</f>
        <v>0</v>
      </c>
      <c r="AR3" s="17" t="b">
        <f>IF(Booklet!$K$20=2,TRUE,FALSE)</f>
        <v>0</v>
      </c>
      <c r="AS3" s="17" t="b">
        <f>IF(Booklet!$K$20=3,TRUE,FALSE)</f>
        <v>0</v>
      </c>
      <c r="AT3" s="17" t="b">
        <f>IF(Booklet!$K$20=4,TRUE,FALSE)</f>
        <v>0</v>
      </c>
      <c r="AU3" s="17"/>
    </row>
    <row r="4" spans="1:47" x14ac:dyDescent="0.2">
      <c r="A4" s="17" t="e">
        <f>IF(Booklet!#REF!=1,TRUE,FALSE)</f>
        <v>#REF!</v>
      </c>
      <c r="B4" s="17" t="e">
        <f>IF(Booklet!#REF!=0,TRUE,FALSE)</f>
        <v>#REF!</v>
      </c>
      <c r="C4" s="27">
        <v>25</v>
      </c>
      <c r="D4" s="27">
        <v>25</v>
      </c>
      <c r="E4" s="24">
        <v>0</v>
      </c>
      <c r="F4" s="24">
        <v>0</v>
      </c>
      <c r="G4" s="31" t="e">
        <f>IF(AND(A4=TRUE, B4=TRUE, C3=TRUE),C4,IF(AND(A4=TRUE, B4=TRUE, D3=TRUE),D4,IF(AND(A4=TRUE, B4=TRUE,E3=TRUE),E4,IF(AND(A4=TRUE, B4=TRUE,F3=TRUE),F4,))))</f>
        <v>#REF!</v>
      </c>
      <c r="I4" s="17" t="e">
        <f>IF(Booklet!#REF!=1,TRUE,FALSE)</f>
        <v>#REF!</v>
      </c>
      <c r="J4" s="17" t="e">
        <f>IF(Booklet!#REF!=0,TRUE,FALSE)</f>
        <v>#REF!</v>
      </c>
      <c r="K4" s="27">
        <v>0</v>
      </c>
      <c r="L4" s="27">
        <v>0</v>
      </c>
      <c r="M4" s="24">
        <v>0</v>
      </c>
      <c r="N4" s="24">
        <v>0</v>
      </c>
      <c r="O4" s="31" t="e">
        <f>IF(AND(I4=TRUE, J4=TRUE, K3=TRUE),K4,IF(AND(I4=TRUE, J4=TRUE, L3=TRUE),L4,IF(AND(I4=TRUE, J4=TRUE,M3=TRUE),M4,IF(AND(I4=TRUE, J4=TRUE,N3=TRUE),N4,))))</f>
        <v>#REF!</v>
      </c>
      <c r="Q4" s="17" t="e">
        <f>IF(Booklet!#REF!=1,TRUE,FALSE)</f>
        <v>#REF!</v>
      </c>
      <c r="R4" s="17" t="e">
        <f>IF(Booklet!#REF!=0,TRUE,FALSE)</f>
        <v>#REF!</v>
      </c>
      <c r="S4" s="27">
        <v>85</v>
      </c>
      <c r="T4" s="27">
        <v>85</v>
      </c>
      <c r="U4" s="24">
        <v>0</v>
      </c>
      <c r="V4" s="24">
        <v>0</v>
      </c>
      <c r="W4" s="31" t="e">
        <f>IF(AND(Q4=TRUE, R4=TRUE, S3=TRUE),S4,IF(AND(Q4=TRUE, R4=TRUE, T3=TRUE),T4,IF(AND(Q4=TRUE, R4=TRUE,U3=TRUE),U4,IF(AND(Q4=TRUE, R4=TRUE,V3=TRUE),V4,))))</f>
        <v>#REF!</v>
      </c>
      <c r="Y4" s="17" t="e">
        <f>IF(Booklet!#REF!=1,TRUE,FALSE)</f>
        <v>#REF!</v>
      </c>
      <c r="Z4" s="17" t="e">
        <f>IF(Booklet!#REF!=0,TRUE,FALSE)</f>
        <v>#REF!</v>
      </c>
      <c r="AA4" s="27">
        <v>10</v>
      </c>
      <c r="AB4" s="27">
        <v>10</v>
      </c>
      <c r="AC4" s="24">
        <v>0</v>
      </c>
      <c r="AD4" s="24">
        <v>0</v>
      </c>
      <c r="AE4" s="31" t="e">
        <f>IF(AND(Y4=TRUE, Z4=TRUE, AA3=TRUE),AA4,IF(AND(Y4=TRUE, Z4=TRUE, AB3=TRUE),AB4,IF(AND(Y4=TRUE, Z4=TRUE,AC3=TRUE),AC4,IF(AND(Y4=TRUE, Z4=TRUE,AD3=TRUE),AD4,))))</f>
        <v>#REF!</v>
      </c>
      <c r="AG4" s="17" t="e">
        <f>IF(Booklet!#REF!=1,TRUE,FALSE)</f>
        <v>#REF!</v>
      </c>
      <c r="AH4" s="17" t="e">
        <f>IF(Booklet!#REF!=0,TRUE,FALSE)</f>
        <v>#REF!</v>
      </c>
      <c r="AI4" s="27">
        <v>12.5</v>
      </c>
      <c r="AJ4" s="27">
        <v>12.5</v>
      </c>
      <c r="AK4" s="24">
        <v>0</v>
      </c>
      <c r="AL4" s="24">
        <v>0</v>
      </c>
      <c r="AM4" s="31" t="e">
        <f>IF(AND(AG4=TRUE, AH4=TRUE, AI3=TRUE),AI4,IF(AND(AG4=TRUE, AH4=TRUE, AJ3=TRUE),AJ4,IF(AND(AG4=TRUE, AH4=TRUE,AK3=TRUE),AK4,IF(AND(AG4=TRUE, AH4=TRUE,AL3=TRUE),AL4,))))</f>
        <v>#REF!</v>
      </c>
      <c r="AO4" s="17" t="e">
        <f>IF(Booklet!#REF!=1,TRUE,FALSE)</f>
        <v>#REF!</v>
      </c>
      <c r="AP4" s="17" t="e">
        <f>IF(Booklet!#REF!=0,TRUE,FALSE)</f>
        <v>#REF!</v>
      </c>
      <c r="AQ4" s="27">
        <v>12.5</v>
      </c>
      <c r="AR4" s="27">
        <v>12.5</v>
      </c>
      <c r="AS4" s="24">
        <v>0</v>
      </c>
      <c r="AT4" s="24">
        <v>0</v>
      </c>
      <c r="AU4" s="31" t="e">
        <f>IF(AND(AO4=TRUE, AP4=TRUE, AQ3=TRUE),AQ4,IF(AND(AO4=TRUE, AP4=TRUE, AR3=TRUE),AR4,IF(AND(AO4=TRUE, AP4=TRUE,AS3=TRUE),AS4,IF(AND(AO4=TRUE, AP4=TRUE,AT3=TRUE),AT4,))))</f>
        <v>#REF!</v>
      </c>
    </row>
    <row r="5" spans="1:47" x14ac:dyDescent="0.2">
      <c r="A5" s="17" t="e">
        <f>IF(Booklet!#REF!=2,TRUE,FALSE)</f>
        <v>#REF!</v>
      </c>
      <c r="B5" s="23" t="e">
        <f>IF(Booklet!#REF!=0,TRUE,FALSE)</f>
        <v>#REF!</v>
      </c>
      <c r="C5" s="27">
        <v>25</v>
      </c>
      <c r="D5" s="27">
        <v>25</v>
      </c>
      <c r="E5" s="24">
        <v>0</v>
      </c>
      <c r="F5" s="24">
        <v>0</v>
      </c>
      <c r="G5" s="31" t="e">
        <f>IF(AND(A5=TRUE, B5=TRUE, C3=TRUE),C5,IF(AND(A5=TRUE, B5=TRUE, D3=TRUE),D5,IF(AND(A5=TRUE, B5=TRUE,E3=TRUE),E5,IF(AND(A5=TRUE, B5=TRUE,F3=TRUE),F5,))))</f>
        <v>#REF!</v>
      </c>
      <c r="I5" s="17" t="e">
        <f>IF(Booklet!#REF!=2,TRUE,FALSE)</f>
        <v>#REF!</v>
      </c>
      <c r="J5" s="23" t="e">
        <f>IF(Booklet!#REF!=0,TRUE,FALSE)</f>
        <v>#REF!</v>
      </c>
      <c r="K5" s="27">
        <v>0</v>
      </c>
      <c r="L5" s="27">
        <v>0</v>
      </c>
      <c r="M5" s="24">
        <v>0</v>
      </c>
      <c r="N5" s="24">
        <v>0</v>
      </c>
      <c r="O5" s="31" t="e">
        <f>IF(AND(I5=TRUE, J5=TRUE, K3=TRUE),K5,IF(AND(I5=TRUE, J5=TRUE, L3=TRUE),L5,IF(AND(I5=TRUE, J5=TRUE,M3=TRUE),M5,IF(AND(I5=TRUE, J5=TRUE,N3=TRUE),N5,))))</f>
        <v>#REF!</v>
      </c>
      <c r="Q5" s="17" t="e">
        <f>IF(Booklet!#REF!=2,TRUE,FALSE)</f>
        <v>#REF!</v>
      </c>
      <c r="R5" s="23" t="e">
        <f>IF(Booklet!#REF!=0,TRUE,FALSE)</f>
        <v>#REF!</v>
      </c>
      <c r="S5" s="27">
        <v>85</v>
      </c>
      <c r="T5" s="27">
        <v>85</v>
      </c>
      <c r="U5" s="24">
        <v>0</v>
      </c>
      <c r="V5" s="24">
        <v>0</v>
      </c>
      <c r="W5" s="31" t="e">
        <f>IF(AND(Q5=TRUE, R5=TRUE, S3=TRUE),S5,IF(AND(Q5=TRUE, R5=TRUE, T3=TRUE),T5,IF(AND(Q5=TRUE, R5=TRUE,U3=TRUE),U5,IF(AND(Q5=TRUE, R5=TRUE,V3=TRUE),V5,))))</f>
        <v>#REF!</v>
      </c>
      <c r="Y5" s="17" t="e">
        <f>IF(Booklet!#REF!=2,TRUE,FALSE)</f>
        <v>#REF!</v>
      </c>
      <c r="Z5" s="23" t="e">
        <f>IF(Booklet!#REF!=0,TRUE,FALSE)</f>
        <v>#REF!</v>
      </c>
      <c r="AA5" s="27">
        <v>10</v>
      </c>
      <c r="AB5" s="27">
        <v>10</v>
      </c>
      <c r="AC5" s="24">
        <v>0</v>
      </c>
      <c r="AD5" s="24">
        <v>0</v>
      </c>
      <c r="AE5" s="31" t="e">
        <f>IF(AND(Y5=TRUE, Z5=TRUE, AA3=TRUE),AA5,IF(AND(Y5=TRUE, Z5=TRUE, AB3=TRUE),AB5,IF(AND(Y5=TRUE, Z5=TRUE,AC3=TRUE),AC5,IF(AND(Y5=TRUE, Z5=TRUE,AD3=TRUE),AD5,))))</f>
        <v>#REF!</v>
      </c>
      <c r="AG5" s="17" t="e">
        <f>IF(Booklet!#REF!=2,TRUE,FALSE)</f>
        <v>#REF!</v>
      </c>
      <c r="AH5" s="23" t="e">
        <f>IF(Booklet!#REF!=0,TRUE,FALSE)</f>
        <v>#REF!</v>
      </c>
      <c r="AI5" s="27">
        <v>12.5</v>
      </c>
      <c r="AJ5" s="27">
        <v>12.5</v>
      </c>
      <c r="AK5" s="24">
        <v>0</v>
      </c>
      <c r="AL5" s="24">
        <v>0</v>
      </c>
      <c r="AM5" s="31" t="e">
        <f>IF(AND(AG5=TRUE, AH5=TRUE, AI3=TRUE),AI5,IF(AND(AG5=TRUE, AH5=TRUE, AJ3=TRUE),AJ5,IF(AND(AG5=TRUE, AH5=TRUE,AK3=TRUE),AK5,IF(AND(AG5=TRUE, AH5=TRUE,AL3=TRUE),AL5,))))</f>
        <v>#REF!</v>
      </c>
      <c r="AO5" s="17" t="e">
        <f>IF(Booklet!#REF!=2,TRUE,FALSE)</f>
        <v>#REF!</v>
      </c>
      <c r="AP5" s="23" t="e">
        <f>IF(Booklet!#REF!=0,TRUE,FALSE)</f>
        <v>#REF!</v>
      </c>
      <c r="AQ5" s="27">
        <v>12.5</v>
      </c>
      <c r="AR5" s="27">
        <v>12.5</v>
      </c>
      <c r="AS5" s="24">
        <v>0</v>
      </c>
      <c r="AT5" s="24">
        <v>0</v>
      </c>
      <c r="AU5" s="31" t="e">
        <f>IF(AND(AO5=TRUE, AP5=TRUE, AQ3=TRUE),AQ5,IF(AND(AO5=TRUE, AP5=TRUE, AR3=TRUE),AR5,IF(AND(AO5=TRUE, AP5=TRUE,AS3=TRUE),AS5,IF(AND(AO5=TRUE, AP5=TRUE,AT3=TRUE),AT5,))))</f>
        <v>#REF!</v>
      </c>
    </row>
    <row r="6" spans="1:47" x14ac:dyDescent="0.2">
      <c r="A6" s="23" t="e">
        <f>IF(Booklet!#REF!=1,TRUE,FALSE)</f>
        <v>#REF!</v>
      </c>
      <c r="B6" s="23" t="e">
        <f>IF(Booklet!#REF!=1,TRUE,FALSE)</f>
        <v>#REF!</v>
      </c>
      <c r="C6" s="27">
        <v>25</v>
      </c>
      <c r="D6" s="27">
        <v>25</v>
      </c>
      <c r="E6" s="24">
        <v>0</v>
      </c>
      <c r="F6" s="24">
        <v>0</v>
      </c>
      <c r="G6" s="31" t="e">
        <f>IF(AND(A6=TRUE, B6=TRUE, C3=TRUE),C6,IF(AND(A6=TRUE, B6=TRUE, D3=TRUE),D6,IF(AND(A6=TRUE, B6=TRUE,E3=TRUE),E6,IF(AND(A6=TRUE, B6=TRUE,F3=TRUE),F6,))))</f>
        <v>#REF!</v>
      </c>
      <c r="I6" s="23" t="e">
        <f>IF(Booklet!#REF!=1,TRUE,FALSE)</f>
        <v>#REF!</v>
      </c>
      <c r="J6" s="23" t="e">
        <f>IF(Booklet!#REF!=1,TRUE,FALSE)</f>
        <v>#REF!</v>
      </c>
      <c r="K6" s="27">
        <v>0</v>
      </c>
      <c r="L6" s="27">
        <v>0</v>
      </c>
      <c r="M6" s="24">
        <v>0</v>
      </c>
      <c r="N6" s="24">
        <v>0</v>
      </c>
      <c r="O6" s="31" t="e">
        <f>IF(AND(I6=TRUE, J6=TRUE, K3=TRUE),K6,IF(AND(I6=TRUE, J6=TRUE, L3=TRUE),L6,IF(AND(I6=TRUE, J6=TRUE,M3=TRUE),M6,IF(AND(I6=TRUE, J6=TRUE,N3=TRUE),N6,))))</f>
        <v>#REF!</v>
      </c>
      <c r="Q6" s="23" t="e">
        <f>IF(Booklet!#REF!=1,TRUE,FALSE)</f>
        <v>#REF!</v>
      </c>
      <c r="R6" s="23" t="e">
        <f>IF(Booklet!#REF!=1,TRUE,FALSE)</f>
        <v>#REF!</v>
      </c>
      <c r="S6" s="27">
        <v>0</v>
      </c>
      <c r="T6" s="27">
        <v>0</v>
      </c>
      <c r="U6" s="24">
        <v>0</v>
      </c>
      <c r="V6" s="24">
        <v>0</v>
      </c>
      <c r="W6" s="31" t="e">
        <f>IF(AND(Q6=TRUE, R6=TRUE, S3=TRUE),S6,IF(AND(Q6=TRUE, R6=TRUE, T3=TRUE),T6,IF(AND(Q6=TRUE, R6=TRUE,U3=TRUE),U6,IF(AND(Q6=TRUE, R6=TRUE,V3=TRUE),V6,))))</f>
        <v>#REF!</v>
      </c>
      <c r="Y6" s="23" t="e">
        <f>IF(Booklet!#REF!=1,TRUE,FALSE)</f>
        <v>#REF!</v>
      </c>
      <c r="Z6" s="23" t="e">
        <f>IF(Booklet!#REF!=1,TRUE,FALSE)</f>
        <v>#REF!</v>
      </c>
      <c r="AA6" s="27">
        <v>10</v>
      </c>
      <c r="AB6" s="27">
        <v>10</v>
      </c>
      <c r="AC6" s="24">
        <v>0</v>
      </c>
      <c r="AD6" s="24">
        <v>0</v>
      </c>
      <c r="AE6" s="31" t="e">
        <f>IF(AND(Y6=TRUE, Z6=TRUE, AA3=TRUE),AA6,IF(AND(Y6=TRUE, Z6=TRUE, AB3=TRUE),AB6,IF(AND(Y6=TRUE, Z6=TRUE,AC3=TRUE),AC6,IF(AND(Y6=TRUE, Z6=TRUE,AD3=TRUE),AD6,))))</f>
        <v>#REF!</v>
      </c>
      <c r="AG6" s="23" t="e">
        <f>IF(Booklet!#REF!=1,TRUE,FALSE)</f>
        <v>#REF!</v>
      </c>
      <c r="AH6" s="23" t="e">
        <f>IF(Booklet!#REF!=1,TRUE,FALSE)</f>
        <v>#REF!</v>
      </c>
      <c r="AI6" s="27">
        <v>12.5</v>
      </c>
      <c r="AJ6" s="27">
        <v>12.5</v>
      </c>
      <c r="AK6" s="24">
        <v>0</v>
      </c>
      <c r="AL6" s="24">
        <v>0</v>
      </c>
      <c r="AM6" s="31" t="e">
        <f>IF(AND(AG6=TRUE, AH6=TRUE, AI3=TRUE),AI6,IF(AND(AG6=TRUE, AH6=TRUE, AJ3=TRUE),AJ6,IF(AND(AG6=TRUE, AH6=TRUE,AK3=TRUE),AK6,IF(AND(AG6=TRUE, AH6=TRUE,AL3=TRUE),AL6,))))</f>
        <v>#REF!</v>
      </c>
      <c r="AO6" s="23" t="e">
        <f>IF(Booklet!#REF!=1,TRUE,FALSE)</f>
        <v>#REF!</v>
      </c>
      <c r="AP6" s="23" t="e">
        <f>IF(Booklet!#REF!=1,TRUE,FALSE)</f>
        <v>#REF!</v>
      </c>
      <c r="AQ6" s="27">
        <v>12.5</v>
      </c>
      <c r="AR6" s="27">
        <v>12.5</v>
      </c>
      <c r="AS6" s="24">
        <v>0</v>
      </c>
      <c r="AT6" s="24">
        <v>0</v>
      </c>
      <c r="AU6" s="31" t="e">
        <f>IF(AND(AO6=TRUE, AP6=TRUE, AQ3=TRUE),AQ6,IF(AND(AO6=TRUE, AP6=TRUE, AR3=TRUE),AR6,IF(AND(AO6=TRUE, AP6=TRUE,AS3=TRUE),AS6,IF(AND(AO6=TRUE, AP6=TRUE,AT3=TRUE),AT6,))))</f>
        <v>#REF!</v>
      </c>
    </row>
    <row r="7" spans="1:47" x14ac:dyDescent="0.2">
      <c r="A7" s="23" t="e">
        <f>IF(Booklet!#REF!=2,TRUE,FALSE)</f>
        <v>#REF!</v>
      </c>
      <c r="B7" s="23" t="e">
        <f>IF(Booklet!#REF!=2,TRUE,FALSE)</f>
        <v>#REF!</v>
      </c>
      <c r="C7" s="27">
        <v>25</v>
      </c>
      <c r="D7" s="27">
        <v>25</v>
      </c>
      <c r="E7" s="24">
        <v>0</v>
      </c>
      <c r="F7" s="24">
        <v>0</v>
      </c>
      <c r="G7" s="31" t="e">
        <f>IF(AND(A7=TRUE, B7=TRUE, C3=TRUE),C7,IF(AND(A7=TRUE, B7=TRUE, D3=TRUE),D7,IF(AND(A7=TRUE, B7=TRUE,E3=TRUE),E7,IF(AND(A7=TRUE, B7=TRUE,F3=TRUE),F7,))))</f>
        <v>#REF!</v>
      </c>
      <c r="I7" s="23" t="e">
        <f>IF(Booklet!#REF!=2,TRUE,FALSE)</f>
        <v>#REF!</v>
      </c>
      <c r="J7" s="23" t="e">
        <f>IF(Booklet!#REF!=2,TRUE,FALSE)</f>
        <v>#REF!</v>
      </c>
      <c r="K7" s="27">
        <v>0</v>
      </c>
      <c r="L7" s="27">
        <v>0</v>
      </c>
      <c r="M7" s="24">
        <v>0</v>
      </c>
      <c r="N7" s="24">
        <v>0</v>
      </c>
      <c r="O7" s="31" t="e">
        <f>IF(AND(I7=TRUE, J7=TRUE, K3=TRUE),K7,IF(AND(I7=TRUE, J7=TRUE, L3=TRUE),L7,IF(AND(I7=TRUE, J7=TRUE,M3=TRUE),M7,IF(AND(I7=TRUE, J7=TRUE,N3=TRUE),N7,))))</f>
        <v>#REF!</v>
      </c>
      <c r="Q7" s="23" t="e">
        <f>IF(Booklet!#REF!=2,TRUE,FALSE)</f>
        <v>#REF!</v>
      </c>
      <c r="R7" s="23" t="e">
        <f>IF(Booklet!#REF!=2,TRUE,FALSE)</f>
        <v>#REF!</v>
      </c>
      <c r="S7" s="27">
        <v>0</v>
      </c>
      <c r="T7" s="27">
        <v>0</v>
      </c>
      <c r="U7" s="24">
        <v>0</v>
      </c>
      <c r="V7" s="24">
        <v>0</v>
      </c>
      <c r="W7" s="31" t="e">
        <f>IF(AND(Q7=TRUE, R7=TRUE, S3=TRUE),S7,IF(AND(Q7=TRUE, R7=TRUE, T3=TRUE),T7,IF(AND(Q7=TRUE, R7=TRUE,U3=TRUE),U7,IF(AND(Q7=TRUE, R7=TRUE,V3=TRUE),V7,))))</f>
        <v>#REF!</v>
      </c>
      <c r="Y7" s="23" t="e">
        <f>IF(Booklet!#REF!=2,TRUE,FALSE)</f>
        <v>#REF!</v>
      </c>
      <c r="Z7" s="23" t="e">
        <f>IF(Booklet!#REF!=2,TRUE,FALSE)</f>
        <v>#REF!</v>
      </c>
      <c r="AA7" s="27">
        <v>10</v>
      </c>
      <c r="AB7" s="27">
        <v>10</v>
      </c>
      <c r="AC7" s="24">
        <v>0</v>
      </c>
      <c r="AD7" s="24">
        <v>0</v>
      </c>
      <c r="AE7" s="31" t="e">
        <f>IF(AND(Y7=TRUE, Z7=TRUE, AA3=TRUE),AA7,IF(AND(Y7=TRUE, Z7=TRUE, AB3=TRUE),AB7,IF(AND(Y7=TRUE, Z7=TRUE,AC3=TRUE),AC7,IF(AND(Y7=TRUE, Z7=TRUE,AD3=TRUE),AD7,))))</f>
        <v>#REF!</v>
      </c>
      <c r="AG7" s="23" t="e">
        <f>IF(Booklet!#REF!=2,TRUE,FALSE)</f>
        <v>#REF!</v>
      </c>
      <c r="AH7" s="23" t="e">
        <f>IF(Booklet!#REF!=2,TRUE,FALSE)</f>
        <v>#REF!</v>
      </c>
      <c r="AI7" s="27">
        <v>12.5</v>
      </c>
      <c r="AJ7" s="27">
        <v>12.5</v>
      </c>
      <c r="AK7" s="24">
        <v>0</v>
      </c>
      <c r="AL7" s="24">
        <v>0</v>
      </c>
      <c r="AM7" s="31" t="e">
        <f>IF(AND(AG7=TRUE, AH7=TRUE, AI3=TRUE),AI7,IF(AND(AG7=TRUE, AH7=TRUE, AJ3=TRUE),AJ7,IF(AND(AG7=TRUE, AH7=TRUE,AK3=TRUE),AK7,IF(AND(AG7=TRUE, AH7=TRUE,AL3=TRUE),AL7,))))</f>
        <v>#REF!</v>
      </c>
      <c r="AO7" s="23" t="e">
        <f>IF(Booklet!#REF!=2,TRUE,FALSE)</f>
        <v>#REF!</v>
      </c>
      <c r="AP7" s="23" t="e">
        <f>IF(Booklet!#REF!=2,TRUE,FALSE)</f>
        <v>#REF!</v>
      </c>
      <c r="AQ7" s="27">
        <v>12.5</v>
      </c>
      <c r="AR7" s="27">
        <v>12.5</v>
      </c>
      <c r="AS7" s="24">
        <v>0</v>
      </c>
      <c r="AT7" s="24">
        <v>0</v>
      </c>
      <c r="AU7" s="31" t="e">
        <f>IF(AND(AO7=TRUE, AP7=TRUE, AQ3=TRUE),AQ7,IF(AND(AO7=TRUE, AP7=TRUE, AR3=TRUE),AR7,IF(AND(AO7=TRUE, AP7=TRUE,AS3=TRUE),AS7,IF(AND(AO7=TRUE, AP7=TRUE,AT3=TRUE),AT7,))))</f>
        <v>#REF!</v>
      </c>
    </row>
    <row r="8" spans="1:47" x14ac:dyDescent="0.2">
      <c r="A8" s="23" t="e">
        <f>IF(Booklet!#REF!=3,TRUE,FALSE)</f>
        <v>#REF!</v>
      </c>
      <c r="B8" s="23" t="e">
        <f>IF(Booklet!#REF!=0,TRUE,FALSE)</f>
        <v>#REF!</v>
      </c>
      <c r="C8" s="26">
        <v>0</v>
      </c>
      <c r="D8" s="26">
        <v>0</v>
      </c>
      <c r="E8" s="32">
        <v>56.25</v>
      </c>
      <c r="F8" s="32">
        <v>56.25</v>
      </c>
      <c r="G8" s="31" t="e">
        <f>IF(AND(A8=TRUE, B8=TRUE, C3=TRUE),C8,IF(AND(A8=TRUE, B8=TRUE, D3=TRUE),D8,IF(AND(A8=TRUE, B8=TRUE,E3=TRUE),E8,IF(AND(A8=TRUE, B8=TRUE,F3=TRUE),F8,))))</f>
        <v>#REF!</v>
      </c>
      <c r="I8" s="23" t="e">
        <f>IF(Booklet!#REF!=3,TRUE,FALSE)</f>
        <v>#REF!</v>
      </c>
      <c r="J8" s="23" t="e">
        <f>IF(Booklet!#REF!=0,TRUE,FALSE)</f>
        <v>#REF!</v>
      </c>
      <c r="K8" s="26">
        <v>0</v>
      </c>
      <c r="L8" s="26">
        <v>0</v>
      </c>
      <c r="M8" s="32">
        <v>0</v>
      </c>
      <c r="N8" s="32">
        <v>0</v>
      </c>
      <c r="O8" s="31" t="e">
        <f>IF(AND(I8=TRUE, J8=TRUE, K3=TRUE),K8,IF(AND(I8=TRUE, J8=TRUE, L3=TRUE),L8,IF(AND(I8=TRUE, J8=TRUE,M3=TRUE),M8,IF(AND(I8=TRUE, J8=TRUE,N3=TRUE),N8,))))</f>
        <v>#REF!</v>
      </c>
      <c r="Q8" s="23" t="e">
        <f>IF(Booklet!#REF!=3,TRUE,FALSE)</f>
        <v>#REF!</v>
      </c>
      <c r="R8" s="23" t="e">
        <f>IF(Booklet!#REF!=0,TRUE,FALSE)</f>
        <v>#REF!</v>
      </c>
      <c r="S8" s="26">
        <v>0</v>
      </c>
      <c r="T8" s="26">
        <v>0</v>
      </c>
      <c r="U8" s="32">
        <v>85</v>
      </c>
      <c r="V8" s="32">
        <v>85</v>
      </c>
      <c r="W8" s="31" t="e">
        <f>IF(AND(Q8=TRUE, R8=TRUE, S3=TRUE),S8,IF(AND(Q8=TRUE, R8=TRUE, T3=TRUE),T8,IF(AND(Q8=TRUE, R8=TRUE,U3=TRUE),U8,IF(AND(Q8=TRUE, R8=TRUE,V3=TRUE),V8,))))</f>
        <v>#REF!</v>
      </c>
      <c r="Y8" s="23" t="e">
        <f>IF(Booklet!#REF!=3,TRUE,FALSE)</f>
        <v>#REF!</v>
      </c>
      <c r="Z8" s="23" t="e">
        <f>IF(Booklet!#REF!=0,TRUE,FALSE)</f>
        <v>#REF!</v>
      </c>
      <c r="AA8" s="26">
        <v>0</v>
      </c>
      <c r="AB8" s="26">
        <v>0</v>
      </c>
      <c r="AC8" s="32">
        <v>10</v>
      </c>
      <c r="AD8" s="32">
        <v>10</v>
      </c>
      <c r="AE8" s="31" t="e">
        <f>IF(AND(Y8=TRUE, Z8=TRUE, AA3=TRUE),AA8,IF(AND(Y8=TRUE, Z8=TRUE, AB3=TRUE),AB8,IF(AND(Y8=TRUE, Z8=TRUE,AC3=TRUE),AC8,IF(AND(Y8=TRUE, Z8=TRUE,AD3=TRUE),AD8,))))</f>
        <v>#REF!</v>
      </c>
      <c r="AG8" s="23" t="e">
        <f>IF(Booklet!#REF!=3,TRUE,FALSE)</f>
        <v>#REF!</v>
      </c>
      <c r="AH8" s="23" t="e">
        <f>IF(Booklet!#REF!=0,TRUE,FALSE)</f>
        <v>#REF!</v>
      </c>
      <c r="AI8" s="26">
        <v>0</v>
      </c>
      <c r="AJ8" s="26">
        <v>0</v>
      </c>
      <c r="AK8" s="32">
        <v>12.5</v>
      </c>
      <c r="AL8" s="32">
        <v>12.5</v>
      </c>
      <c r="AM8" s="31" t="e">
        <f>IF(AND(AG8=TRUE, AH8=TRUE, AI3=TRUE),AI8,IF(AND(AG8=TRUE, AH8=TRUE, AJ3=TRUE),AJ8,IF(AND(AG8=TRUE, AH8=TRUE,AK3=TRUE),AK8,IF(AND(AG8=TRUE, AH8=TRUE,AL3=TRUE),AL8,))))</f>
        <v>#REF!</v>
      </c>
      <c r="AO8" s="23" t="e">
        <f>IF(Booklet!#REF!=3,TRUE,FALSE)</f>
        <v>#REF!</v>
      </c>
      <c r="AP8" s="23" t="e">
        <f>IF(Booklet!#REF!=0,TRUE,FALSE)</f>
        <v>#REF!</v>
      </c>
      <c r="AQ8" s="26">
        <v>0</v>
      </c>
      <c r="AR8" s="26">
        <v>0</v>
      </c>
      <c r="AS8" s="32">
        <v>12.5</v>
      </c>
      <c r="AT8" s="32">
        <v>12.5</v>
      </c>
      <c r="AU8" s="31" t="e">
        <f>IF(AND(AO8=TRUE, AP8=TRUE, AQ3=TRUE),AQ8,IF(AND(AO8=TRUE, AP8=TRUE, AR3=TRUE),AR8,IF(AND(AO8=TRUE, AP8=TRUE,AS3=TRUE),AS8,IF(AND(AO8=TRUE, AP8=TRUE,AT3=TRUE),AT8,))))</f>
        <v>#REF!</v>
      </c>
    </row>
    <row r="9" spans="1:47" x14ac:dyDescent="0.2">
      <c r="A9" s="23" t="e">
        <f>IF(Booklet!#REF!&gt;3,TRUE,FALSE)</f>
        <v>#REF!</v>
      </c>
      <c r="B9" s="23" t="e">
        <f>IF(Booklet!#REF!=0,TRUE,FALSE)</f>
        <v>#REF!</v>
      </c>
      <c r="C9" s="26">
        <v>0</v>
      </c>
      <c r="D9" s="24">
        <v>0</v>
      </c>
      <c r="E9" s="32">
        <v>56.25</v>
      </c>
      <c r="F9" s="32">
        <v>56.25</v>
      </c>
      <c r="G9" s="31" t="e">
        <f>IF(AND(A9=TRUE, B9=TRUE, C3=TRUE),C9,IF(AND(A9=TRUE, B9=TRUE, D3=TRUE),D9,IF(AND(A9=TRUE, B9=TRUE,E3=TRUE),E9,IF(AND(A9=TRUE, B9=TRUE,F3=TRUE),F9,))))</f>
        <v>#REF!</v>
      </c>
      <c r="I9" s="23" t="e">
        <f>IF(Booklet!#REF!&gt;3,TRUE,FALSE)</f>
        <v>#REF!</v>
      </c>
      <c r="J9" s="23" t="e">
        <f>IF(Booklet!#REF!=0,TRUE,FALSE)</f>
        <v>#REF!</v>
      </c>
      <c r="K9" s="26">
        <v>0</v>
      </c>
      <c r="L9" s="24">
        <v>0</v>
      </c>
      <c r="M9" s="32">
        <v>84</v>
      </c>
      <c r="N9" s="32">
        <v>84</v>
      </c>
      <c r="O9" s="31" t="e">
        <f>IF(AND(I9=TRUE, J9=TRUE, K3=TRUE),K9,IF(AND(I9=TRUE, J9=TRUE, L3=TRUE),L9,IF(AND(I9=TRUE, J9=TRUE,M3=TRUE),M9,IF(AND(I9=TRUE, J9=TRUE,N3=TRUE),N9,))))</f>
        <v>#REF!</v>
      </c>
      <c r="Q9" s="23" t="e">
        <f>IF(Booklet!#REF!&gt;3,TRUE,FALSE)</f>
        <v>#REF!</v>
      </c>
      <c r="R9" s="23" t="e">
        <f>IF(Booklet!#REF!=0,TRUE,FALSE)</f>
        <v>#REF!</v>
      </c>
      <c r="S9" s="26">
        <v>0</v>
      </c>
      <c r="T9" s="24">
        <v>0</v>
      </c>
      <c r="U9" s="32">
        <v>85</v>
      </c>
      <c r="V9" s="32">
        <v>85</v>
      </c>
      <c r="W9" s="31" t="e">
        <f>IF(AND(Q9=TRUE, R9=TRUE, S3=TRUE),S9,IF(AND(Q9=TRUE, R9=TRUE, T3=TRUE),T9,IF(AND(Q9=TRUE, R9=TRUE,U3=TRUE),U9,IF(AND(Q9=TRUE, R9=TRUE,V3=TRUE),V9,))))</f>
        <v>#REF!</v>
      </c>
      <c r="Y9" s="23" t="e">
        <f>IF(Booklet!#REF!&gt;3,TRUE,FALSE)</f>
        <v>#REF!</v>
      </c>
      <c r="Z9" s="23" t="e">
        <f>IF(Booklet!#REF!=0,TRUE,FALSE)</f>
        <v>#REF!</v>
      </c>
      <c r="AA9" s="26">
        <v>0</v>
      </c>
      <c r="AB9" s="24">
        <v>0</v>
      </c>
      <c r="AC9" s="32">
        <v>10</v>
      </c>
      <c r="AD9" s="32">
        <v>10</v>
      </c>
      <c r="AE9" s="31" t="e">
        <f>IF(AND(Y9=TRUE, Z9=TRUE, AA3=TRUE),AA9,IF(AND(Y9=TRUE, Z9=TRUE, AB3=TRUE),AB9,IF(AND(Y9=TRUE, Z9=TRUE,AC3=TRUE),AC9,IF(AND(Y9=TRUE, Z9=TRUE,AD3=TRUE),AD9,))))</f>
        <v>#REF!</v>
      </c>
      <c r="AG9" s="23" t="e">
        <f>IF(Booklet!#REF!&gt;3,TRUE,FALSE)</f>
        <v>#REF!</v>
      </c>
      <c r="AH9" s="23" t="e">
        <f>IF(Booklet!#REF!=0,TRUE,FALSE)</f>
        <v>#REF!</v>
      </c>
      <c r="AI9" s="26">
        <v>0</v>
      </c>
      <c r="AJ9" s="24">
        <v>0</v>
      </c>
      <c r="AK9" s="32">
        <v>12.5</v>
      </c>
      <c r="AL9" s="32">
        <v>12.5</v>
      </c>
      <c r="AM9" s="31" t="e">
        <f>IF(AND(AG9=TRUE, AH9=TRUE, AI3=TRUE),AI9,IF(AND(AG9=TRUE, AH9=TRUE, AJ3=TRUE),AJ9,IF(AND(AG9=TRUE, AH9=TRUE,AK3=TRUE),AK9,IF(AND(AG9=TRUE, AH9=TRUE,AL3=TRUE),AL9,))))</f>
        <v>#REF!</v>
      </c>
      <c r="AO9" s="23" t="e">
        <f>IF(Booklet!#REF!&gt;3,TRUE,FALSE)</f>
        <v>#REF!</v>
      </c>
      <c r="AP9" s="23" t="e">
        <f>IF(Booklet!#REF!=0,TRUE,FALSE)</f>
        <v>#REF!</v>
      </c>
      <c r="AQ9" s="26">
        <v>0</v>
      </c>
      <c r="AR9" s="24">
        <v>0</v>
      </c>
      <c r="AS9" s="32">
        <v>12.5</v>
      </c>
      <c r="AT9" s="32">
        <v>12.5</v>
      </c>
      <c r="AU9" s="31" t="e">
        <f>IF(AND(AO9=TRUE, AP9=TRUE, AQ3=TRUE),AQ9,IF(AND(AO9=TRUE, AP9=TRUE, AR3=TRUE),AR9,IF(AND(AO9=TRUE, AP9=TRUE,AS3=TRUE),AS9,IF(AND(AO9=TRUE, AP9=TRUE,AT3=TRUE),AT9,))))</f>
        <v>#REF!</v>
      </c>
    </row>
    <row r="10" spans="1:47" x14ac:dyDescent="0.2">
      <c r="A10" s="23" t="e">
        <f>IF(Booklet!#REF!=3,TRUE,FALSE)</f>
        <v>#REF!</v>
      </c>
      <c r="B10" s="23" t="e">
        <f>IF(Booklet!#REF!=3,TRUE,FALSE)</f>
        <v>#REF!</v>
      </c>
      <c r="C10" s="26">
        <v>0</v>
      </c>
      <c r="D10" s="24">
        <v>0</v>
      </c>
      <c r="E10" s="32">
        <v>56.25</v>
      </c>
      <c r="F10" s="32">
        <v>56.25</v>
      </c>
      <c r="G10" s="31" t="e">
        <f>IF(AND(A10=TRUE, B10=TRUE, C3=TRUE),C10,IF(AND(A10=TRUE, B10=TRUE, D3=TRUE),D10,IF(AND(A10=TRUE, B10=TRUE,E3=TRUE),E10,IF(AND(A10=TRUE, B10=TRUE,F3=TRUE),F10,))))</f>
        <v>#REF!</v>
      </c>
      <c r="I10" s="23" t="e">
        <f>IF(Booklet!#REF!=3,TRUE,FALSE)</f>
        <v>#REF!</v>
      </c>
      <c r="J10" s="23" t="e">
        <f>IF(Booklet!#REF!=3,TRUE,FALSE)</f>
        <v>#REF!</v>
      </c>
      <c r="K10" s="26">
        <v>0</v>
      </c>
      <c r="L10" s="24">
        <v>0</v>
      </c>
      <c r="M10" s="32">
        <v>0</v>
      </c>
      <c r="N10" s="32">
        <v>0</v>
      </c>
      <c r="O10" s="31" t="e">
        <f>IF(AND(I10=TRUE, J10=TRUE, K3=TRUE),K10,IF(AND(I10=TRUE, J10=TRUE, L3=TRUE),L10,IF(AND(I10=TRUE, J10=TRUE,M3=TRUE),M10,IF(AND(I10=TRUE, J10=TRUE,N3=TRUE),N10,))))</f>
        <v>#REF!</v>
      </c>
      <c r="Q10" s="23" t="e">
        <f>IF(Booklet!#REF!=3,TRUE,FALSE)</f>
        <v>#REF!</v>
      </c>
      <c r="R10" s="23" t="e">
        <f>IF(Booklet!#REF!=3,TRUE,FALSE)</f>
        <v>#REF!</v>
      </c>
      <c r="S10" s="26">
        <v>0</v>
      </c>
      <c r="T10" s="24">
        <v>0</v>
      </c>
      <c r="U10" s="32">
        <v>0</v>
      </c>
      <c r="V10" s="32">
        <v>0</v>
      </c>
      <c r="W10" s="31" t="e">
        <f>IF(AND(Q10=TRUE, R10=TRUE, S3=TRUE),S10,IF(AND(Q10=TRUE, R10=TRUE, T3=TRUE),T10,IF(AND(Q10=TRUE, R10=TRUE,U3=TRUE),U10,IF(AND(Q10=TRUE, R10=TRUE,V3=TRUE),V10,))))</f>
        <v>#REF!</v>
      </c>
      <c r="Y10" s="23" t="e">
        <f>IF(Booklet!#REF!=3,TRUE,FALSE)</f>
        <v>#REF!</v>
      </c>
      <c r="Z10" s="23" t="e">
        <f>IF(Booklet!#REF!=3,TRUE,FALSE)</f>
        <v>#REF!</v>
      </c>
      <c r="AA10" s="26">
        <v>0</v>
      </c>
      <c r="AB10" s="24">
        <v>0</v>
      </c>
      <c r="AC10" s="32">
        <v>10</v>
      </c>
      <c r="AD10" s="32">
        <v>10</v>
      </c>
      <c r="AE10" s="31" t="e">
        <f>IF(AND(Y10=TRUE, Z10=TRUE, AA3=TRUE),AA10,IF(AND(Y10=TRUE, Z10=TRUE, AB3=TRUE),AB10,IF(AND(Y10=TRUE, Z10=TRUE,AC3=TRUE),AC10,IF(AND(Y10=TRUE, Z10=TRUE,AD3=TRUE),AD10,))))</f>
        <v>#REF!</v>
      </c>
      <c r="AG10" s="23" t="e">
        <f>IF(Booklet!#REF!=3,TRUE,FALSE)</f>
        <v>#REF!</v>
      </c>
      <c r="AH10" s="23" t="e">
        <f>IF(Booklet!#REF!=3,TRUE,FALSE)</f>
        <v>#REF!</v>
      </c>
      <c r="AI10" s="26">
        <v>0</v>
      </c>
      <c r="AJ10" s="24">
        <v>0</v>
      </c>
      <c r="AK10" s="32">
        <v>12.5</v>
      </c>
      <c r="AL10" s="32">
        <v>12.5</v>
      </c>
      <c r="AM10" s="31" t="e">
        <f>IF(AND(AG10=TRUE, AH10=TRUE, AI3=TRUE),AI10,IF(AND(AG10=TRUE, AH10=TRUE, AJ3=TRUE),AJ10,IF(AND(AG10=TRUE, AH10=TRUE,AK3=TRUE),AK10,IF(AND(AG10=TRUE, AH10=TRUE,AL3=TRUE),AL10,))))</f>
        <v>#REF!</v>
      </c>
      <c r="AO10" s="23" t="e">
        <f>IF(Booklet!#REF!=3,TRUE,FALSE)</f>
        <v>#REF!</v>
      </c>
      <c r="AP10" s="23" t="e">
        <f>IF(Booklet!#REF!=3,TRUE,FALSE)</f>
        <v>#REF!</v>
      </c>
      <c r="AQ10" s="26">
        <v>0</v>
      </c>
      <c r="AR10" s="24">
        <v>0</v>
      </c>
      <c r="AS10" s="32">
        <v>12.5</v>
      </c>
      <c r="AT10" s="32">
        <v>12.5</v>
      </c>
      <c r="AU10" s="31" t="e">
        <f>IF(AND(AO10=TRUE, AP10=TRUE, AQ3=TRUE),AQ10,IF(AND(AO10=TRUE, AP10=TRUE, AR3=TRUE),AR10,IF(AND(AO10=TRUE, AP10=TRUE,AS3=TRUE),AS10,IF(AND(AO10=TRUE, AP10=TRUE,AT3=TRUE),AT10,))))</f>
        <v>#REF!</v>
      </c>
    </row>
    <row r="11" spans="1:47" x14ac:dyDescent="0.2">
      <c r="A11" s="23" t="e">
        <f>IF(Booklet!#REF!&gt;3,TRUE,FALSE)</f>
        <v>#REF!</v>
      </c>
      <c r="B11" s="23" t="e">
        <f>IF(Booklet!#REF!&gt;3,TRUE,FALSE)</f>
        <v>#REF!</v>
      </c>
      <c r="C11" s="26">
        <v>0</v>
      </c>
      <c r="D11" s="26">
        <v>0</v>
      </c>
      <c r="E11" s="32">
        <v>56.25</v>
      </c>
      <c r="F11" s="32">
        <v>56.25</v>
      </c>
      <c r="G11" s="31" t="e">
        <f>IF(AND(A11=TRUE, B11=TRUE, C3=TRUE),C11,IF(AND(A11=TRUE, B11=TRUE, D3=TRUE),D11,IF(AND(A11=TRUE, B11=TRUE,E3=TRUE),E11,IF(AND(A11=TRUE, B11=TRUE,F3=TRUE),F11,))))</f>
        <v>#REF!</v>
      </c>
      <c r="I11" s="23" t="e">
        <f>IF(Booklet!#REF!&gt;3,TRUE,FALSE)</f>
        <v>#REF!</v>
      </c>
      <c r="J11" s="23" t="e">
        <f>IF(Booklet!#REF!&gt;3,TRUE,FALSE)</f>
        <v>#REF!</v>
      </c>
      <c r="K11" s="26">
        <v>0</v>
      </c>
      <c r="L11" s="26">
        <v>0</v>
      </c>
      <c r="M11" s="32">
        <v>84</v>
      </c>
      <c r="N11" s="32">
        <v>84</v>
      </c>
      <c r="O11" s="31" t="e">
        <f>IF(AND(I11=TRUE, J11=TRUE, K3=TRUE),K11,IF(AND(I11=TRUE, J11=TRUE, L3=TRUE),L11,IF(AND(I11=TRUE, J11=TRUE,M3=TRUE),M11,IF(AND(I11=TRUE, J11=TRUE,N3=TRUE),N11,))))</f>
        <v>#REF!</v>
      </c>
      <c r="Q11" s="23" t="e">
        <f>IF(Booklet!#REF!&gt;3,TRUE,FALSE)</f>
        <v>#REF!</v>
      </c>
      <c r="R11" s="23" t="e">
        <f>IF(Booklet!#REF!&gt;3,TRUE,FALSE)</f>
        <v>#REF!</v>
      </c>
      <c r="S11" s="26">
        <v>0</v>
      </c>
      <c r="T11" s="26">
        <v>0</v>
      </c>
      <c r="U11" s="32">
        <v>0</v>
      </c>
      <c r="V11" s="32">
        <v>0</v>
      </c>
      <c r="W11" s="31" t="e">
        <f>IF(AND(Q11=TRUE, R11=TRUE, S3=TRUE),S11,IF(AND(Q11=TRUE, R11=TRUE, T3=TRUE),T11,IF(AND(Q11=TRUE, R11=TRUE,U3=TRUE),U11,IF(AND(Q11=TRUE, R11=TRUE,V3=TRUE),V11,))))</f>
        <v>#REF!</v>
      </c>
      <c r="Y11" s="23" t="e">
        <f>IF(Booklet!#REF!&gt;3,TRUE,FALSE)</f>
        <v>#REF!</v>
      </c>
      <c r="Z11" s="23" t="e">
        <f>IF(Booklet!#REF!&gt;3,TRUE,FALSE)</f>
        <v>#REF!</v>
      </c>
      <c r="AA11" s="26">
        <v>0</v>
      </c>
      <c r="AB11" s="26">
        <v>0</v>
      </c>
      <c r="AC11" s="32">
        <v>10</v>
      </c>
      <c r="AD11" s="32">
        <v>10</v>
      </c>
      <c r="AE11" s="31" t="e">
        <f>IF(AND(Y11=TRUE, Z11=TRUE, AA3=TRUE),AA11,IF(AND(Y11=TRUE, Z11=TRUE, AB3=TRUE),AB11,IF(AND(Y11=TRUE, Z11=TRUE,AC3=TRUE),AC11,IF(AND(Y11=TRUE, Z11=TRUE,AD3=TRUE),AD11,))))</f>
        <v>#REF!</v>
      </c>
      <c r="AG11" s="23" t="e">
        <f>IF(Booklet!#REF!&gt;3,TRUE,FALSE)</f>
        <v>#REF!</v>
      </c>
      <c r="AH11" s="23" t="e">
        <f>IF(Booklet!#REF!&gt;3,TRUE,FALSE)</f>
        <v>#REF!</v>
      </c>
      <c r="AI11" s="26">
        <v>0</v>
      </c>
      <c r="AJ11" s="26">
        <v>0</v>
      </c>
      <c r="AK11" s="32">
        <v>12.5</v>
      </c>
      <c r="AL11" s="32">
        <v>12.5</v>
      </c>
      <c r="AM11" s="31" t="e">
        <f>IF(AND(AG11=TRUE, AH11=TRUE, AI3=TRUE),AI11,IF(AND(AG11=TRUE, AH11=TRUE, AJ3=TRUE),AJ11,IF(AND(AG11=TRUE, AH11=TRUE,AK3=TRUE),AK11,IF(AND(AG11=TRUE, AH11=TRUE,AL3=TRUE),AL11,))))</f>
        <v>#REF!</v>
      </c>
      <c r="AO11" s="23" t="e">
        <f>IF(Booklet!#REF!&gt;3,TRUE,FALSE)</f>
        <v>#REF!</v>
      </c>
      <c r="AP11" s="23" t="e">
        <f>IF(Booklet!#REF!&gt;3,TRUE,FALSE)</f>
        <v>#REF!</v>
      </c>
      <c r="AQ11" s="26">
        <v>0</v>
      </c>
      <c r="AR11" s="26">
        <v>0</v>
      </c>
      <c r="AS11" s="32">
        <v>12.5</v>
      </c>
      <c r="AT11" s="32">
        <v>12.5</v>
      </c>
      <c r="AU11" s="31" t="e">
        <f>IF(AND(AO11=TRUE, AP11=TRUE, AQ3=TRUE),AQ11,IF(AND(AO11=TRUE, AP11=TRUE, AR3=TRUE),AR11,IF(AND(AO11=TRUE, AP11=TRUE,AS3=TRUE),AS11,IF(AND(AO11=TRUE, AP11=TRUE,AT3=TRUE),AT11,))))</f>
        <v>#REF!</v>
      </c>
    </row>
    <row r="12" spans="1:47" x14ac:dyDescent="0.2">
      <c r="Q12" s="59"/>
      <c r="R12" s="59"/>
      <c r="S12" s="59"/>
      <c r="T12" s="59"/>
      <c r="U12" s="59"/>
      <c r="V12" s="59"/>
      <c r="W12" s="59"/>
      <c r="Y12" s="59"/>
      <c r="Z12" s="59"/>
      <c r="AA12" s="59"/>
      <c r="AB12" s="59"/>
      <c r="AC12" s="59"/>
      <c r="AD12" s="59"/>
      <c r="AE12" s="59"/>
      <c r="AG12" s="59"/>
      <c r="AH12" s="59"/>
      <c r="AI12" s="59"/>
      <c r="AJ12" s="59"/>
      <c r="AK12" s="59"/>
      <c r="AL12" s="59"/>
      <c r="AM12" s="59"/>
      <c r="AO12" s="59"/>
      <c r="AP12" s="59"/>
      <c r="AQ12" s="59"/>
      <c r="AR12" s="59"/>
      <c r="AS12" s="59"/>
      <c r="AT12" s="59"/>
      <c r="AU12" s="59"/>
    </row>
    <row r="13" spans="1:47" x14ac:dyDescent="0.2">
      <c r="Q13" s="59"/>
      <c r="R13" s="59"/>
      <c r="S13" s="59"/>
      <c r="T13" s="59"/>
      <c r="U13" s="59"/>
      <c r="V13" s="59"/>
      <c r="W13" s="59"/>
      <c r="Y13" s="59"/>
      <c r="Z13" s="59"/>
      <c r="AA13" s="59"/>
      <c r="AB13" s="59"/>
      <c r="AC13" s="59"/>
      <c r="AD13" s="59"/>
      <c r="AE13" s="59"/>
      <c r="AG13" s="59"/>
      <c r="AH13" s="59"/>
      <c r="AI13" s="59"/>
      <c r="AJ13" s="59"/>
      <c r="AK13" s="59"/>
      <c r="AL13" s="59"/>
      <c r="AM13" s="59"/>
      <c r="AO13" s="59"/>
      <c r="AP13" s="59"/>
      <c r="AQ13" s="59"/>
      <c r="AR13" s="59"/>
      <c r="AS13" s="59"/>
      <c r="AT13" s="59"/>
      <c r="AU13" s="59"/>
    </row>
    <row r="14" spans="1:47" x14ac:dyDescent="0.2">
      <c r="Q14" s="59"/>
      <c r="R14" s="59"/>
      <c r="S14" s="59"/>
      <c r="T14" s="59"/>
      <c r="U14" s="59"/>
      <c r="V14" s="59"/>
      <c r="W14" s="59"/>
      <c r="Y14" s="59"/>
      <c r="Z14" s="59"/>
      <c r="AA14" s="59"/>
      <c r="AB14" s="59"/>
      <c r="AC14" s="59"/>
      <c r="AD14" s="59"/>
      <c r="AE14" s="59"/>
      <c r="AG14" s="59"/>
      <c r="AH14" s="59"/>
      <c r="AI14" s="59"/>
      <c r="AJ14" s="59"/>
      <c r="AK14" s="59"/>
      <c r="AL14" s="59"/>
      <c r="AM14" s="59"/>
      <c r="AO14" s="59"/>
      <c r="AP14" s="59"/>
      <c r="AQ14" s="59"/>
      <c r="AR14" s="59"/>
      <c r="AS14" s="59"/>
      <c r="AT14" s="59"/>
      <c r="AU14" s="59"/>
    </row>
    <row r="15" spans="1:47" x14ac:dyDescent="0.2">
      <c r="A15" s="571" t="e">
        <f>SUM(G18:G25)</f>
        <v>#REF!</v>
      </c>
      <c r="B15" s="571"/>
      <c r="C15" s="571"/>
      <c r="D15" s="571"/>
      <c r="E15" s="571"/>
      <c r="F15" s="571"/>
      <c r="G15" s="571"/>
      <c r="I15" s="571" t="e">
        <f>SUM(O18:O25)</f>
        <v>#REF!</v>
      </c>
      <c r="J15" s="571"/>
      <c r="K15" s="571"/>
      <c r="L15" s="571"/>
      <c r="M15" s="571"/>
      <c r="N15" s="571"/>
      <c r="O15" s="571"/>
      <c r="Q15" s="571" t="e">
        <f>SUM(W18:W25)</f>
        <v>#REF!</v>
      </c>
      <c r="R15" s="571"/>
      <c r="S15" s="571"/>
      <c r="T15" s="571"/>
      <c r="U15" s="571"/>
      <c r="V15" s="571"/>
      <c r="W15" s="571"/>
      <c r="Y15" s="571" t="e">
        <f>SUM(AE18:AE25)</f>
        <v>#REF!</v>
      </c>
      <c r="Z15" s="571"/>
      <c r="AA15" s="571"/>
      <c r="AB15" s="571"/>
      <c r="AC15" s="571"/>
      <c r="AD15" s="571"/>
      <c r="AE15" s="571"/>
      <c r="AG15" s="571" t="e">
        <f>SUM(AM18:AM25)</f>
        <v>#REF!</v>
      </c>
      <c r="AH15" s="571"/>
      <c r="AI15" s="571"/>
      <c r="AJ15" s="571"/>
      <c r="AK15" s="571"/>
      <c r="AL15" s="571"/>
      <c r="AM15" s="571"/>
      <c r="AO15" s="571" t="e">
        <f>SUM(AU18:AU25)</f>
        <v>#REF!</v>
      </c>
      <c r="AP15" s="571"/>
      <c r="AQ15" s="571"/>
      <c r="AR15" s="571"/>
      <c r="AS15" s="571"/>
      <c r="AT15" s="571"/>
      <c r="AU15" s="571"/>
    </row>
    <row r="16" spans="1:47" x14ac:dyDescent="0.2">
      <c r="A16" s="2" t="s">
        <v>469</v>
      </c>
      <c r="B16" s="59"/>
      <c r="C16" s="59"/>
      <c r="D16" s="59"/>
      <c r="E16" s="59"/>
      <c r="F16" s="59"/>
      <c r="G16" s="59"/>
      <c r="I16" s="2" t="s">
        <v>470</v>
      </c>
      <c r="J16" s="59"/>
      <c r="K16" s="59"/>
      <c r="L16" s="59"/>
      <c r="M16" s="59"/>
      <c r="N16" s="59"/>
      <c r="O16" s="59"/>
      <c r="Q16" s="2" t="s">
        <v>473</v>
      </c>
      <c r="R16" s="59"/>
      <c r="S16" s="59"/>
      <c r="T16" s="59"/>
      <c r="U16" s="59"/>
      <c r="V16" s="59"/>
      <c r="W16" s="59"/>
      <c r="Y16" s="2" t="s">
        <v>413</v>
      </c>
      <c r="Z16" s="59"/>
      <c r="AA16" s="59"/>
      <c r="AB16" s="59"/>
      <c r="AC16" s="59"/>
      <c r="AD16" s="59"/>
      <c r="AE16" s="59"/>
      <c r="AG16" s="2" t="s">
        <v>415</v>
      </c>
      <c r="AH16" s="59"/>
      <c r="AI16" s="59"/>
      <c r="AJ16" s="59"/>
      <c r="AK16" s="59"/>
      <c r="AL16" s="59"/>
      <c r="AM16" s="59"/>
      <c r="AO16" s="2" t="s">
        <v>417</v>
      </c>
      <c r="AP16" s="59"/>
      <c r="AQ16" s="59"/>
      <c r="AR16" s="59"/>
      <c r="AS16" s="59"/>
      <c r="AT16" s="59"/>
      <c r="AU16" s="59"/>
    </row>
    <row r="17" spans="1:47" x14ac:dyDescent="0.2">
      <c r="A17" s="17"/>
      <c r="B17" s="17"/>
      <c r="C17" s="17" t="b">
        <f>IF(Booklet!$K$20=1,TRUE,FALSE)</f>
        <v>0</v>
      </c>
      <c r="D17" s="17" t="b">
        <f>IF(Booklet!$K$20=2,TRUE,FALSE)</f>
        <v>0</v>
      </c>
      <c r="E17" s="17" t="b">
        <f>IF(Booklet!$K$20=3,TRUE,FALSE)</f>
        <v>0</v>
      </c>
      <c r="F17" s="17" t="b">
        <f>IF(Booklet!$K$20=4,TRUE,FALSE)</f>
        <v>0</v>
      </c>
      <c r="G17" s="17"/>
      <c r="I17" s="17"/>
      <c r="J17" s="17"/>
      <c r="K17" s="17" t="b">
        <f>IF(Booklet!$K$20=1,TRUE,FALSE)</f>
        <v>0</v>
      </c>
      <c r="L17" s="17" t="b">
        <f>IF(Booklet!$K$20=2,TRUE,FALSE)</f>
        <v>0</v>
      </c>
      <c r="M17" s="17" t="b">
        <f>IF(Booklet!$K$20=3,TRUE,FALSE)</f>
        <v>0</v>
      </c>
      <c r="N17" s="17" t="b">
        <f>IF(Booklet!$K$20=4,TRUE,FALSE)</f>
        <v>0</v>
      </c>
      <c r="O17" s="17"/>
      <c r="Q17" s="17"/>
      <c r="R17" s="17"/>
      <c r="S17" s="17" t="b">
        <f>IF(Booklet!$K$20=1,TRUE,FALSE)</f>
        <v>0</v>
      </c>
      <c r="T17" s="17" t="b">
        <f>IF(Booklet!$K$20=2,TRUE,FALSE)</f>
        <v>0</v>
      </c>
      <c r="U17" s="17" t="b">
        <f>IF(Booklet!$K$20=3,TRUE,FALSE)</f>
        <v>0</v>
      </c>
      <c r="V17" s="17" t="b">
        <f>IF(Booklet!$K$20=4,TRUE,FALSE)</f>
        <v>0</v>
      </c>
      <c r="W17" s="17"/>
      <c r="Y17" s="17"/>
      <c r="Z17" s="17"/>
      <c r="AA17" s="17" t="b">
        <f>IF(Booklet!$K$20=1,TRUE,FALSE)</f>
        <v>0</v>
      </c>
      <c r="AB17" s="17" t="b">
        <f>IF(Booklet!$K$20=2,TRUE,FALSE)</f>
        <v>0</v>
      </c>
      <c r="AC17" s="17" t="b">
        <f>IF(Booklet!$K$20=3,TRUE,FALSE)</f>
        <v>0</v>
      </c>
      <c r="AD17" s="17" t="b">
        <f>IF(Booklet!$K$20=4,TRUE,FALSE)</f>
        <v>0</v>
      </c>
      <c r="AE17" s="17"/>
      <c r="AG17" s="17"/>
      <c r="AH17" s="17"/>
      <c r="AI17" s="17" t="b">
        <f>IF(Booklet!$K$20=1,TRUE,FALSE)</f>
        <v>0</v>
      </c>
      <c r="AJ17" s="17" t="b">
        <f>IF(Booklet!$K$20=2,TRUE,FALSE)</f>
        <v>0</v>
      </c>
      <c r="AK17" s="17" t="b">
        <f>IF(Booklet!$K$20=3,TRUE,FALSE)</f>
        <v>0</v>
      </c>
      <c r="AL17" s="17" t="b">
        <f>IF(Booklet!$K$20=4,TRUE,FALSE)</f>
        <v>0</v>
      </c>
      <c r="AM17" s="17"/>
      <c r="AO17" s="17"/>
      <c r="AP17" s="17"/>
      <c r="AQ17" s="17" t="b">
        <f>IF(Booklet!$K$20=1,TRUE,FALSE)</f>
        <v>0</v>
      </c>
      <c r="AR17" s="17" t="b">
        <f>IF(Booklet!$K$20=2,TRUE,FALSE)</f>
        <v>0</v>
      </c>
      <c r="AS17" s="17" t="b">
        <f>IF(Booklet!$K$20=3,TRUE,FALSE)</f>
        <v>0</v>
      </c>
      <c r="AT17" s="17" t="b">
        <f>IF(Booklet!$K$20=4,TRUE,FALSE)</f>
        <v>0</v>
      </c>
      <c r="AU17" s="17"/>
    </row>
    <row r="18" spans="1:47" x14ac:dyDescent="0.2">
      <c r="A18" s="17" t="e">
        <f>IF(Booklet!#REF!=1,TRUE,FALSE)</f>
        <v>#REF!</v>
      </c>
      <c r="B18" s="17" t="e">
        <f>IF(Booklet!#REF!=0,TRUE,FALSE)</f>
        <v>#REF!</v>
      </c>
      <c r="C18" s="27">
        <v>40</v>
      </c>
      <c r="D18" s="27">
        <v>40</v>
      </c>
      <c r="E18" s="24">
        <v>0</v>
      </c>
      <c r="F18" s="24">
        <v>0</v>
      </c>
      <c r="G18" s="31" t="e">
        <f>IF(AND(A18=TRUE, B18=TRUE, C17=TRUE),C18,IF(AND(A18=TRUE, B18=TRUE, D17=TRUE),D18,IF(AND(A18=TRUE, B18=TRUE,E17=TRUE),E18,IF(AND(A18=TRUE, B18=TRUE,F17=TRUE),F18,))))</f>
        <v>#REF!</v>
      </c>
      <c r="I18" s="17" t="e">
        <f>IF(Booklet!#REF!=1,TRUE,FALSE)</f>
        <v>#REF!</v>
      </c>
      <c r="J18" s="17" t="e">
        <f>IF(Booklet!#REF!=0,TRUE,FALSE)</f>
        <v>#REF!</v>
      </c>
      <c r="K18" s="27">
        <v>0</v>
      </c>
      <c r="L18" s="27">
        <v>0</v>
      </c>
      <c r="M18" s="24">
        <v>0</v>
      </c>
      <c r="N18" s="24">
        <v>0</v>
      </c>
      <c r="O18" s="31" t="e">
        <f>IF(AND(I18=TRUE, J18=TRUE, K17=TRUE),K18,IF(AND(I18=TRUE, J18=TRUE, L17=TRUE),L18,IF(AND(I18=TRUE, J18=TRUE,M17=TRUE),M18,IF(AND(I18=TRUE, J18=TRUE,N17=TRUE),N18,))))</f>
        <v>#REF!</v>
      </c>
      <c r="Q18" s="17" t="e">
        <f>IF(Booklet!#REF!=1,TRUE,FALSE)</f>
        <v>#REF!</v>
      </c>
      <c r="R18" s="17" t="e">
        <f>IF(Booklet!#REF!=0,TRUE,FALSE)</f>
        <v>#REF!</v>
      </c>
      <c r="S18" s="27">
        <v>7.69</v>
      </c>
      <c r="T18" s="27">
        <v>3.85</v>
      </c>
      <c r="U18" s="24">
        <v>0</v>
      </c>
      <c r="V18" s="24">
        <v>0</v>
      </c>
      <c r="W18" s="31" t="e">
        <f>IF(AND(Q18=TRUE, R18=TRUE, S17=TRUE),S18,IF(AND(Q18=TRUE, R18=TRUE, T17=TRUE),T18,IF(AND(Q18=TRUE, R18=TRUE,U17=TRUE),U18,IF(AND(Q18=TRUE, R18=TRUE,V17=TRUE),V18,))))</f>
        <v>#REF!</v>
      </c>
      <c r="Y18" s="17" t="e">
        <f>IF(Booklet!#REF!=1,TRUE,FALSE)</f>
        <v>#REF!</v>
      </c>
      <c r="Z18" s="17" t="e">
        <f>IF(Booklet!#REF!=0,TRUE,FALSE)</f>
        <v>#REF!</v>
      </c>
      <c r="AA18" s="27">
        <v>5</v>
      </c>
      <c r="AB18" s="27">
        <v>5</v>
      </c>
      <c r="AC18" s="24">
        <v>0</v>
      </c>
      <c r="AD18" s="24">
        <v>0</v>
      </c>
      <c r="AE18" s="31" t="e">
        <f>IF(AND(Y18=TRUE, Z18=TRUE, AA17=TRUE),AA18,IF(AND(Y18=TRUE, Z18=TRUE, AB17=TRUE),AB18,IF(AND(Y18=TRUE, Z18=TRUE,AC17=TRUE),AC18,IF(AND(Y18=TRUE, Z18=TRUE,AD17=TRUE),AD18,))))</f>
        <v>#REF!</v>
      </c>
      <c r="AG18" s="17" t="e">
        <f>IF(Booklet!#REF!=1,TRUE,FALSE)</f>
        <v>#REF!</v>
      </c>
      <c r="AH18" s="17" t="e">
        <f>IF(Booklet!#REF!=0,TRUE,FALSE)</f>
        <v>#REF!</v>
      </c>
      <c r="AI18" s="27">
        <v>5</v>
      </c>
      <c r="AJ18" s="27">
        <v>5</v>
      </c>
      <c r="AK18" s="24">
        <v>0</v>
      </c>
      <c r="AL18" s="24">
        <v>0</v>
      </c>
      <c r="AM18" s="31" t="e">
        <f>IF(AND(AG18=TRUE, AH18=TRUE, AI17=TRUE),AI18,IF(AND(AG18=TRUE, AH18=TRUE, AJ17=TRUE),AJ18,IF(AND(AG18=TRUE, AH18=TRUE,AK17=TRUE),AK18,IF(AND(AG18=TRUE, AH18=TRUE,AL17=TRUE),AL18,))))</f>
        <v>#REF!</v>
      </c>
      <c r="AO18" s="17" t="e">
        <f>IF(Booklet!#REF!=1,TRUE,FALSE)</f>
        <v>#REF!</v>
      </c>
      <c r="AP18" s="17" t="e">
        <f>IF(Booklet!#REF!=0,TRUE,FALSE)</f>
        <v>#REF!</v>
      </c>
      <c r="AQ18" s="27">
        <v>5</v>
      </c>
      <c r="AR18" s="27">
        <v>5</v>
      </c>
      <c r="AS18" s="24">
        <v>0</v>
      </c>
      <c r="AT18" s="24">
        <v>0</v>
      </c>
      <c r="AU18" s="31" t="e">
        <f>IF(AND(AO18=TRUE, AP18=TRUE, AQ17=TRUE),AQ18,IF(AND(AO18=TRUE, AP18=TRUE, AR17=TRUE),AR18,IF(AND(AO18=TRUE, AP18=TRUE,AS17=TRUE),AS18,IF(AND(AO18=TRUE, AP18=TRUE,AT17=TRUE),AT18,))))</f>
        <v>#REF!</v>
      </c>
    </row>
    <row r="19" spans="1:47" x14ac:dyDescent="0.2">
      <c r="A19" s="17" t="e">
        <f>IF(Booklet!#REF!=2,TRUE,FALSE)</f>
        <v>#REF!</v>
      </c>
      <c r="B19" s="23" t="e">
        <f>IF(Booklet!#REF!=0,TRUE,FALSE)</f>
        <v>#REF!</v>
      </c>
      <c r="C19" s="27">
        <v>40</v>
      </c>
      <c r="D19" s="27">
        <v>40</v>
      </c>
      <c r="E19" s="24">
        <v>0</v>
      </c>
      <c r="F19" s="24">
        <v>0</v>
      </c>
      <c r="G19" s="31" t="e">
        <f>IF(AND(A19=TRUE, B19=TRUE, C17=TRUE),C19,IF(AND(A19=TRUE, B19=TRUE, D17=TRUE),D19,IF(AND(A19=TRUE, B19=TRUE,E17=TRUE),E19,IF(AND(A19=TRUE, B19=TRUE,F17=TRUE),F19,))))</f>
        <v>#REF!</v>
      </c>
      <c r="I19" s="17" t="e">
        <f>IF(Booklet!#REF!=2,TRUE,FALSE)</f>
        <v>#REF!</v>
      </c>
      <c r="J19" s="23" t="e">
        <f>IF(Booklet!#REF!=0,TRUE,FALSE)</f>
        <v>#REF!</v>
      </c>
      <c r="K19" s="27">
        <v>0</v>
      </c>
      <c r="L19" s="27">
        <v>0</v>
      </c>
      <c r="M19" s="24">
        <v>0</v>
      </c>
      <c r="N19" s="24">
        <v>0</v>
      </c>
      <c r="O19" s="31" t="e">
        <f>IF(AND(I19=TRUE, J19=TRUE, K17=TRUE),K19,IF(AND(I19=TRUE, J19=TRUE, L17=TRUE),L19,IF(AND(I19=TRUE, J19=TRUE,M17=TRUE),M19,IF(AND(I19=TRUE, J19=TRUE,N17=TRUE),N19,))))</f>
        <v>#REF!</v>
      </c>
      <c r="Q19" s="17" t="e">
        <f>IF(Booklet!#REF!=2,TRUE,FALSE)</f>
        <v>#REF!</v>
      </c>
      <c r="R19" s="23" t="e">
        <f>IF(Booklet!#REF!=0,TRUE,FALSE)</f>
        <v>#REF!</v>
      </c>
      <c r="S19" s="27">
        <v>8.08</v>
      </c>
      <c r="T19" s="27">
        <v>4.04</v>
      </c>
      <c r="U19" s="24">
        <v>0</v>
      </c>
      <c r="V19" s="24">
        <v>0</v>
      </c>
      <c r="W19" s="31" t="e">
        <f>IF(AND(Q19=TRUE, R19=TRUE, S17=TRUE),S19,IF(AND(Q19=TRUE, R19=TRUE, T17=TRUE),T19,IF(AND(Q19=TRUE, R19=TRUE,U17=TRUE),U19,IF(AND(Q19=TRUE, R19=TRUE,V17=TRUE),V19,))))</f>
        <v>#REF!</v>
      </c>
      <c r="Y19" s="17" t="e">
        <f>IF(Booklet!#REF!=2,TRUE,FALSE)</f>
        <v>#REF!</v>
      </c>
      <c r="Z19" s="23" t="e">
        <f>IF(Booklet!#REF!=0,TRUE,FALSE)</f>
        <v>#REF!</v>
      </c>
      <c r="AA19" s="27">
        <v>5</v>
      </c>
      <c r="AB19" s="27">
        <v>5</v>
      </c>
      <c r="AC19" s="24">
        <v>0</v>
      </c>
      <c r="AD19" s="24">
        <v>0</v>
      </c>
      <c r="AE19" s="31" t="e">
        <f>IF(AND(Y19=TRUE, Z19=TRUE, AA17=TRUE),AA19,IF(AND(Y19=TRUE, Z19=TRUE, AB17=TRUE),AB19,IF(AND(Y19=TRUE, Z19=TRUE,AC17=TRUE),AC19,IF(AND(Y19=TRUE, Z19=TRUE,AD17=TRUE),AD19,))))</f>
        <v>#REF!</v>
      </c>
      <c r="AG19" s="17" t="e">
        <f>IF(Booklet!#REF!=2,TRUE,FALSE)</f>
        <v>#REF!</v>
      </c>
      <c r="AH19" s="23" t="e">
        <f>IF(Booklet!#REF!=0,TRUE,FALSE)</f>
        <v>#REF!</v>
      </c>
      <c r="AI19" s="27">
        <v>5</v>
      </c>
      <c r="AJ19" s="27">
        <v>5</v>
      </c>
      <c r="AK19" s="24">
        <v>0</v>
      </c>
      <c r="AL19" s="24">
        <v>0</v>
      </c>
      <c r="AM19" s="31" t="e">
        <f>IF(AND(AG19=TRUE, AH19=TRUE, AI17=TRUE),AI19,IF(AND(AG19=TRUE, AH19=TRUE, AJ17=TRUE),AJ19,IF(AND(AG19=TRUE, AH19=TRUE,AK17=TRUE),AK19,IF(AND(AG19=TRUE, AH19=TRUE,AL17=TRUE),AL19,))))</f>
        <v>#REF!</v>
      </c>
      <c r="AO19" s="17" t="e">
        <f>IF(Booklet!#REF!=2,TRUE,FALSE)</f>
        <v>#REF!</v>
      </c>
      <c r="AP19" s="23" t="e">
        <f>IF(Booklet!#REF!=0,TRUE,FALSE)</f>
        <v>#REF!</v>
      </c>
      <c r="AQ19" s="27">
        <v>5</v>
      </c>
      <c r="AR19" s="27">
        <v>5</v>
      </c>
      <c r="AS19" s="24">
        <v>0</v>
      </c>
      <c r="AT19" s="24">
        <v>0</v>
      </c>
      <c r="AU19" s="31" t="e">
        <f>IF(AND(AO19=TRUE, AP19=TRUE, AQ17=TRUE),AQ19,IF(AND(AO19=TRUE, AP19=TRUE, AR17=TRUE),AR19,IF(AND(AO19=TRUE, AP19=TRUE,AS17=TRUE),AS19,IF(AND(AO19=TRUE, AP19=TRUE,AT17=TRUE),AT19,))))</f>
        <v>#REF!</v>
      </c>
    </row>
    <row r="20" spans="1:47" x14ac:dyDescent="0.2">
      <c r="A20" s="23" t="e">
        <f>IF(Booklet!#REF!=1,TRUE,FALSE)</f>
        <v>#REF!</v>
      </c>
      <c r="B20" s="23" t="e">
        <f>IF(Booklet!#REF!=1,TRUE,FALSE)</f>
        <v>#REF!</v>
      </c>
      <c r="C20" s="27">
        <v>40</v>
      </c>
      <c r="D20" s="27">
        <v>40</v>
      </c>
      <c r="E20" s="24">
        <v>0</v>
      </c>
      <c r="F20" s="24">
        <v>0</v>
      </c>
      <c r="G20" s="31" t="e">
        <f>IF(AND(A20=TRUE, B20=TRUE, C17=TRUE),C20,IF(AND(A20=TRUE, B20=TRUE, D17=TRUE),D20,IF(AND(A20=TRUE, B20=TRUE,E17=TRUE),E20,IF(AND(A20=TRUE, B20=TRUE,F17=TRUE),F20,))))</f>
        <v>#REF!</v>
      </c>
      <c r="I20" s="23" t="e">
        <f>IF(Booklet!#REF!=1,TRUE,FALSE)</f>
        <v>#REF!</v>
      </c>
      <c r="J20" s="23" t="e">
        <f>IF(Booklet!#REF!=1,TRUE,FALSE)</f>
        <v>#REF!</v>
      </c>
      <c r="K20" s="27">
        <v>0</v>
      </c>
      <c r="L20" s="27">
        <v>0</v>
      </c>
      <c r="M20" s="24">
        <v>0</v>
      </c>
      <c r="N20" s="24">
        <v>0</v>
      </c>
      <c r="O20" s="31" t="e">
        <f>IF(AND(I20=TRUE, J20=TRUE, K17=TRUE),K20,IF(AND(I20=TRUE, J20=TRUE, L17=TRUE),L20,IF(AND(I20=TRUE, J20=TRUE,M17=TRUE),M20,IF(AND(I20=TRUE, J20=TRUE,N17=TRUE),N20,))))</f>
        <v>#REF!</v>
      </c>
      <c r="Q20" s="23" t="e">
        <f>IF(Booklet!#REF!=1,TRUE,FALSE)</f>
        <v>#REF!</v>
      </c>
      <c r="R20" s="23" t="e">
        <f>IF(Booklet!#REF!=1,TRUE,FALSE)</f>
        <v>#REF!</v>
      </c>
      <c r="S20" s="27">
        <v>0</v>
      </c>
      <c r="T20" s="27">
        <v>0</v>
      </c>
      <c r="U20" s="24">
        <v>0</v>
      </c>
      <c r="V20" s="24">
        <v>0</v>
      </c>
      <c r="W20" s="31" t="e">
        <f>IF(AND(Q20=TRUE, R20=TRUE, S17=TRUE),S20,IF(AND(Q20=TRUE, R20=TRUE, T17=TRUE),T20,IF(AND(Q20=TRUE, R20=TRUE,U17=TRUE),U20,IF(AND(Q20=TRUE, R20=TRUE,V17=TRUE),V20,))))</f>
        <v>#REF!</v>
      </c>
      <c r="Y20" s="23" t="e">
        <f>IF(Booklet!#REF!=1,TRUE,FALSE)</f>
        <v>#REF!</v>
      </c>
      <c r="Z20" s="23" t="e">
        <f>IF(Booklet!#REF!=1,TRUE,FALSE)</f>
        <v>#REF!</v>
      </c>
      <c r="AA20" s="27">
        <v>5</v>
      </c>
      <c r="AB20" s="27">
        <v>5</v>
      </c>
      <c r="AC20" s="24">
        <v>0</v>
      </c>
      <c r="AD20" s="24">
        <v>0</v>
      </c>
      <c r="AE20" s="31" t="e">
        <f>IF(AND(Y20=TRUE, Z20=TRUE, AA17=TRUE),AA20,IF(AND(Y20=TRUE, Z20=TRUE, AB17=TRUE),AB20,IF(AND(Y20=TRUE, Z20=TRUE,AC17=TRUE),AC20,IF(AND(Y20=TRUE, Z20=TRUE,AD17=TRUE),AD20,))))</f>
        <v>#REF!</v>
      </c>
      <c r="AG20" s="23" t="e">
        <f>IF(Booklet!#REF!=1,TRUE,FALSE)</f>
        <v>#REF!</v>
      </c>
      <c r="AH20" s="23" t="e">
        <f>IF(Booklet!#REF!=1,TRUE,FALSE)</f>
        <v>#REF!</v>
      </c>
      <c r="AI20" s="27">
        <v>5</v>
      </c>
      <c r="AJ20" s="27">
        <v>5</v>
      </c>
      <c r="AK20" s="24">
        <v>0</v>
      </c>
      <c r="AL20" s="24">
        <v>0</v>
      </c>
      <c r="AM20" s="31" t="e">
        <f>IF(AND(AG20=TRUE, AH20=TRUE, AI17=TRUE),AI20,IF(AND(AG20=TRUE, AH20=TRUE, AJ17=TRUE),AJ20,IF(AND(AG20=TRUE, AH20=TRUE,AK17=TRUE),AK20,IF(AND(AG20=TRUE, AH20=TRUE,AL17=TRUE),AL20,))))</f>
        <v>#REF!</v>
      </c>
      <c r="AO20" s="23" t="e">
        <f>IF(Booklet!#REF!=1,TRUE,FALSE)</f>
        <v>#REF!</v>
      </c>
      <c r="AP20" s="23" t="e">
        <f>IF(Booklet!#REF!=1,TRUE,FALSE)</f>
        <v>#REF!</v>
      </c>
      <c r="AQ20" s="27">
        <v>5</v>
      </c>
      <c r="AR20" s="27">
        <v>5</v>
      </c>
      <c r="AS20" s="24">
        <v>0</v>
      </c>
      <c r="AT20" s="24">
        <v>0</v>
      </c>
      <c r="AU20" s="31" t="e">
        <f>IF(AND(AO20=TRUE, AP20=TRUE, AQ17=TRUE),AQ20,IF(AND(AO20=TRUE, AP20=TRUE, AR17=TRUE),AR20,IF(AND(AO20=TRUE, AP20=TRUE,AS17=TRUE),AS20,IF(AND(AO20=TRUE, AP20=TRUE,AT17=TRUE),AT20,))))</f>
        <v>#REF!</v>
      </c>
    </row>
    <row r="21" spans="1:47" x14ac:dyDescent="0.2">
      <c r="A21" s="23" t="e">
        <f>IF(Booklet!#REF!=2,TRUE,FALSE)</f>
        <v>#REF!</v>
      </c>
      <c r="B21" s="23" t="e">
        <f>IF(Booklet!#REF!=2,TRUE,FALSE)</f>
        <v>#REF!</v>
      </c>
      <c r="C21" s="27">
        <v>40</v>
      </c>
      <c r="D21" s="27">
        <v>40</v>
      </c>
      <c r="E21" s="24">
        <v>0</v>
      </c>
      <c r="F21" s="24">
        <v>0</v>
      </c>
      <c r="G21" s="31" t="e">
        <f>IF(AND(A21=TRUE, B21=TRUE, C17=TRUE),C21,IF(AND(A21=TRUE, B21=TRUE, D17=TRUE),D21,IF(AND(A21=TRUE, B21=TRUE,E17=TRUE),E21,IF(AND(A21=TRUE, B21=TRUE,F17=TRUE),F21,))))</f>
        <v>#REF!</v>
      </c>
      <c r="I21" s="23" t="e">
        <f>IF(Booklet!#REF!=2,TRUE,FALSE)</f>
        <v>#REF!</v>
      </c>
      <c r="J21" s="23" t="e">
        <f>IF(Booklet!#REF!=2,TRUE,FALSE)</f>
        <v>#REF!</v>
      </c>
      <c r="K21" s="27">
        <v>0</v>
      </c>
      <c r="L21" s="27">
        <v>0</v>
      </c>
      <c r="M21" s="24">
        <v>0</v>
      </c>
      <c r="N21" s="24">
        <v>0</v>
      </c>
      <c r="O21" s="31" t="e">
        <f>IF(AND(I21=TRUE, J21=TRUE, K17=TRUE),K21,IF(AND(I21=TRUE, J21=TRUE, L17=TRUE),L21,IF(AND(I21=TRUE, J21=TRUE,M17=TRUE),M21,IF(AND(I21=TRUE, J21=TRUE,N17=TRUE),N21,))))</f>
        <v>#REF!</v>
      </c>
      <c r="Q21" s="23" t="e">
        <f>IF(Booklet!#REF!=2,TRUE,FALSE)</f>
        <v>#REF!</v>
      </c>
      <c r="R21" s="23" t="e">
        <f>IF(Booklet!#REF!=2,TRUE,FALSE)</f>
        <v>#REF!</v>
      </c>
      <c r="S21" s="27">
        <v>0</v>
      </c>
      <c r="T21" s="27">
        <v>0</v>
      </c>
      <c r="U21" s="24">
        <v>0</v>
      </c>
      <c r="V21" s="24">
        <v>0</v>
      </c>
      <c r="W21" s="31" t="e">
        <f>IF(AND(Q21=TRUE, R21=TRUE, S17=TRUE),S21,IF(AND(Q21=TRUE, R21=TRUE, T17=TRUE),T21,IF(AND(Q21=TRUE, R21=TRUE,U17=TRUE),U21,IF(AND(Q21=TRUE, R21=TRUE,V17=TRUE),V21,))))</f>
        <v>#REF!</v>
      </c>
      <c r="Y21" s="23" t="e">
        <f>IF(Booklet!#REF!=2,TRUE,FALSE)</f>
        <v>#REF!</v>
      </c>
      <c r="Z21" s="23" t="e">
        <f>IF(Booklet!#REF!=2,TRUE,FALSE)</f>
        <v>#REF!</v>
      </c>
      <c r="AA21" s="27">
        <v>5</v>
      </c>
      <c r="AB21" s="27">
        <v>5</v>
      </c>
      <c r="AC21" s="24">
        <v>0</v>
      </c>
      <c r="AD21" s="24">
        <v>0</v>
      </c>
      <c r="AE21" s="31" t="e">
        <f>IF(AND(Y21=TRUE, Z21=TRUE, AA17=TRUE),AA21,IF(AND(Y21=TRUE, Z21=TRUE, AB17=TRUE),AB21,IF(AND(Y21=TRUE, Z21=TRUE,AC17=TRUE),AC21,IF(AND(Y21=TRUE, Z21=TRUE,AD17=TRUE),AD21,))))</f>
        <v>#REF!</v>
      </c>
      <c r="AG21" s="23" t="e">
        <f>IF(Booklet!#REF!=2,TRUE,FALSE)</f>
        <v>#REF!</v>
      </c>
      <c r="AH21" s="23" t="e">
        <f>IF(Booklet!#REF!=2,TRUE,FALSE)</f>
        <v>#REF!</v>
      </c>
      <c r="AI21" s="27">
        <v>5</v>
      </c>
      <c r="AJ21" s="27">
        <v>5</v>
      </c>
      <c r="AK21" s="24">
        <v>0</v>
      </c>
      <c r="AL21" s="24">
        <v>0</v>
      </c>
      <c r="AM21" s="31" t="e">
        <f>IF(AND(AG21=TRUE, AH21=TRUE, AI17=TRUE),AI21,IF(AND(AG21=TRUE, AH21=TRUE, AJ17=TRUE),AJ21,IF(AND(AG21=TRUE, AH21=TRUE,AK17=TRUE),AK21,IF(AND(AG21=TRUE, AH21=TRUE,AL17=TRUE),AL21,))))</f>
        <v>#REF!</v>
      </c>
      <c r="AO21" s="23" t="e">
        <f>IF(Booklet!#REF!=2,TRUE,FALSE)</f>
        <v>#REF!</v>
      </c>
      <c r="AP21" s="23" t="e">
        <f>IF(Booklet!#REF!=2,TRUE,FALSE)</f>
        <v>#REF!</v>
      </c>
      <c r="AQ21" s="27">
        <v>5</v>
      </c>
      <c r="AR21" s="27">
        <v>5</v>
      </c>
      <c r="AS21" s="24">
        <v>0</v>
      </c>
      <c r="AT21" s="24">
        <v>0</v>
      </c>
      <c r="AU21" s="31" t="e">
        <f>IF(AND(AO21=TRUE, AP21=TRUE, AQ17=TRUE),AQ21,IF(AND(AO21=TRUE, AP21=TRUE, AR17=TRUE),AR21,IF(AND(AO21=TRUE, AP21=TRUE,AS17=TRUE),AS21,IF(AND(AO21=TRUE, AP21=TRUE,AT17=TRUE),AT21,))))</f>
        <v>#REF!</v>
      </c>
    </row>
    <row r="22" spans="1:47" x14ac:dyDescent="0.2">
      <c r="A22" s="23" t="e">
        <f>IF(Booklet!#REF!=3,TRUE,FALSE)</f>
        <v>#REF!</v>
      </c>
      <c r="B22" s="23" t="e">
        <f>IF(Booklet!#REF!=0,TRUE,FALSE)</f>
        <v>#REF!</v>
      </c>
      <c r="C22" s="26">
        <v>0</v>
      </c>
      <c r="D22" s="26">
        <v>0</v>
      </c>
      <c r="E22" s="32">
        <v>90</v>
      </c>
      <c r="F22" s="32">
        <v>90</v>
      </c>
      <c r="G22" s="31" t="e">
        <f>IF(AND(A22=TRUE, B22=TRUE, C17=TRUE),C22,IF(AND(A22=TRUE, B22=TRUE, D17=TRUE),D22,IF(AND(A22=TRUE, B22=TRUE,E17=TRUE),E22,IF(AND(A22=TRUE, B22=TRUE,F17=TRUE),F22,))))</f>
        <v>#REF!</v>
      </c>
      <c r="I22" s="23" t="e">
        <f>IF(Booklet!#REF!=3,TRUE,FALSE)</f>
        <v>#REF!</v>
      </c>
      <c r="J22" s="23" t="e">
        <f>IF(Booklet!#REF!=0,TRUE,FALSE)</f>
        <v>#REF!</v>
      </c>
      <c r="K22" s="26">
        <v>0</v>
      </c>
      <c r="L22" s="26">
        <v>0</v>
      </c>
      <c r="M22" s="32">
        <v>0</v>
      </c>
      <c r="N22" s="32">
        <v>0</v>
      </c>
      <c r="O22" s="31" t="e">
        <f>IF(AND(I22=TRUE, J22=TRUE, K17=TRUE),K22,IF(AND(I22=TRUE, J22=TRUE, L17=TRUE),L22,IF(AND(I22=TRUE, J22=TRUE,M17=TRUE),M22,IF(AND(I22=TRUE, J22=TRUE,N17=TRUE),N22,))))</f>
        <v>#REF!</v>
      </c>
      <c r="Q22" s="23" t="e">
        <f>IF(Booklet!#REF!=3,TRUE,FALSE)</f>
        <v>#REF!</v>
      </c>
      <c r="R22" s="23" t="e">
        <f>IF(Booklet!#REF!=0,TRUE,FALSE)</f>
        <v>#REF!</v>
      </c>
      <c r="S22" s="26">
        <v>0</v>
      </c>
      <c r="T22" s="26">
        <v>0</v>
      </c>
      <c r="U22" s="32">
        <v>20.63</v>
      </c>
      <c r="V22" s="32">
        <v>10.31</v>
      </c>
      <c r="W22" s="31" t="e">
        <f>IF(AND(Q22=TRUE, R22=TRUE, S17=TRUE),S22,IF(AND(Q22=TRUE, R22=TRUE, T17=TRUE),T22,IF(AND(Q22=TRUE, R22=TRUE,U17=TRUE),U22,IF(AND(Q22=TRUE, R22=TRUE,V17=TRUE),V22,))))</f>
        <v>#REF!</v>
      </c>
      <c r="Y22" s="23" t="e">
        <f>IF(Booklet!#REF!=3,TRUE,FALSE)</f>
        <v>#REF!</v>
      </c>
      <c r="Z22" s="23" t="e">
        <f>IF(Booklet!#REF!=0,TRUE,FALSE)</f>
        <v>#REF!</v>
      </c>
      <c r="AA22" s="26">
        <v>0</v>
      </c>
      <c r="AB22" s="26">
        <v>0</v>
      </c>
      <c r="AC22" s="32">
        <v>5</v>
      </c>
      <c r="AD22" s="32">
        <v>5</v>
      </c>
      <c r="AE22" s="31" t="e">
        <f>IF(AND(Y22=TRUE, Z22=TRUE, AA17=TRUE),AA22,IF(AND(Y22=TRUE, Z22=TRUE, AB17=TRUE),AB22,IF(AND(Y22=TRUE, Z22=TRUE,AC17=TRUE),AC22,IF(AND(Y22=TRUE, Z22=TRUE,AD17=TRUE),AD22,))))</f>
        <v>#REF!</v>
      </c>
      <c r="AG22" s="23" t="e">
        <f>IF(Booklet!#REF!=3,TRUE,FALSE)</f>
        <v>#REF!</v>
      </c>
      <c r="AH22" s="23" t="e">
        <f>IF(Booklet!#REF!=0,TRUE,FALSE)</f>
        <v>#REF!</v>
      </c>
      <c r="AI22" s="26">
        <v>0</v>
      </c>
      <c r="AJ22" s="26">
        <v>0</v>
      </c>
      <c r="AK22" s="32">
        <v>5</v>
      </c>
      <c r="AL22" s="32">
        <v>5</v>
      </c>
      <c r="AM22" s="31" t="e">
        <f>IF(AND(AG22=TRUE, AH22=TRUE, AI17=TRUE),AI22,IF(AND(AG22=TRUE, AH22=TRUE, AJ17=TRUE),AJ22,IF(AND(AG22=TRUE, AH22=TRUE,AK17=TRUE),AK22,IF(AND(AG22=TRUE, AH22=TRUE,AL17=TRUE),AL22,))))</f>
        <v>#REF!</v>
      </c>
      <c r="AO22" s="23" t="e">
        <f>IF(Booklet!#REF!=3,TRUE,FALSE)</f>
        <v>#REF!</v>
      </c>
      <c r="AP22" s="23" t="e">
        <f>IF(Booklet!#REF!=0,TRUE,FALSE)</f>
        <v>#REF!</v>
      </c>
      <c r="AQ22" s="26">
        <v>0</v>
      </c>
      <c r="AR22" s="26">
        <v>0</v>
      </c>
      <c r="AS22" s="32">
        <v>5</v>
      </c>
      <c r="AT22" s="32">
        <v>5</v>
      </c>
      <c r="AU22" s="31" t="e">
        <f>IF(AND(AO22=TRUE, AP22=TRUE, AQ17=TRUE),AQ22,IF(AND(AO22=TRUE, AP22=TRUE, AR17=TRUE),AR22,IF(AND(AO22=TRUE, AP22=TRUE,AS17=TRUE),AS22,IF(AND(AO22=TRUE, AP22=TRUE,AT17=TRUE),AT22,))))</f>
        <v>#REF!</v>
      </c>
    </row>
    <row r="23" spans="1:47" x14ac:dyDescent="0.2">
      <c r="A23" s="23" t="e">
        <f>IF(Booklet!#REF!&gt;3,TRUE,FALSE)</f>
        <v>#REF!</v>
      </c>
      <c r="B23" s="23" t="e">
        <f>IF(Booklet!#REF!=0,TRUE,FALSE)</f>
        <v>#REF!</v>
      </c>
      <c r="C23" s="26">
        <v>0</v>
      </c>
      <c r="D23" s="24">
        <v>0</v>
      </c>
      <c r="E23" s="32">
        <v>90</v>
      </c>
      <c r="F23" s="32">
        <v>90</v>
      </c>
      <c r="G23" s="31" t="e">
        <f>IF(AND(A23=TRUE, B23=TRUE, C17=TRUE),C23,IF(AND(A23=TRUE, B23=TRUE, D17=TRUE),D23,IF(AND(A23=TRUE, B23=TRUE,E17=TRUE),E23,IF(AND(A23=TRUE, B23=TRUE,F17=TRUE),F23,))))</f>
        <v>#REF!</v>
      </c>
      <c r="I23" s="23" t="e">
        <f>IF(Booklet!#REF!&gt;3,TRUE,FALSE)</f>
        <v>#REF!</v>
      </c>
      <c r="J23" s="23" t="e">
        <f>IF(Booklet!#REF!=0,TRUE,FALSE)</f>
        <v>#REF!</v>
      </c>
      <c r="K23" s="26">
        <v>0</v>
      </c>
      <c r="L23" s="24">
        <v>0</v>
      </c>
      <c r="M23" s="32">
        <v>0.94</v>
      </c>
      <c r="N23" s="32">
        <v>0.47</v>
      </c>
      <c r="O23" s="31" t="e">
        <f>IF(AND(I23=TRUE, J23=TRUE, K17=TRUE),K23,IF(AND(I23=TRUE, J23=TRUE, L17=TRUE),L23,IF(AND(I23=TRUE, J23=TRUE,M17=TRUE),M23,IF(AND(I23=TRUE, J23=TRUE,N17=TRUE),N23,))))</f>
        <v>#REF!</v>
      </c>
      <c r="Q23" s="23" t="e">
        <f>IF(Booklet!#REF!&gt;3,TRUE,FALSE)</f>
        <v>#REF!</v>
      </c>
      <c r="R23" s="23" t="e">
        <f>IF(Booklet!#REF!=0,TRUE,FALSE)</f>
        <v>#REF!</v>
      </c>
      <c r="S23" s="26">
        <v>0</v>
      </c>
      <c r="T23" s="24">
        <v>0</v>
      </c>
      <c r="U23" s="32">
        <v>21.56</v>
      </c>
      <c r="V23" s="32">
        <v>10.78</v>
      </c>
      <c r="W23" s="31" t="e">
        <f>IF(AND(Q23=TRUE, R23=TRUE, S17=TRUE),S23,IF(AND(Q23=TRUE, R23=TRUE, T17=TRUE),T23,IF(AND(Q23=TRUE, R23=TRUE,U17=TRUE),U23,IF(AND(Q23=TRUE, R23=TRUE,V17=TRUE),V23,))))</f>
        <v>#REF!</v>
      </c>
      <c r="Y23" s="23" t="e">
        <f>IF(Booklet!#REF!&gt;3,TRUE,FALSE)</f>
        <v>#REF!</v>
      </c>
      <c r="Z23" s="23" t="e">
        <f>IF(Booklet!#REF!=0,TRUE,FALSE)</f>
        <v>#REF!</v>
      </c>
      <c r="AA23" s="26">
        <v>0</v>
      </c>
      <c r="AB23" s="24">
        <v>0</v>
      </c>
      <c r="AC23" s="32">
        <v>5</v>
      </c>
      <c r="AD23" s="32">
        <v>5</v>
      </c>
      <c r="AE23" s="31" t="e">
        <f>IF(AND(Y23=TRUE, Z23=TRUE, AA17=TRUE),AA23,IF(AND(Y23=TRUE, Z23=TRUE, AB17=TRUE),AB23,IF(AND(Y23=TRUE, Z23=TRUE,AC17=TRUE),AC23,IF(AND(Y23=TRUE, Z23=TRUE,AD17=TRUE),AD23,))))</f>
        <v>#REF!</v>
      </c>
      <c r="AG23" s="23" t="e">
        <f>IF(Booklet!#REF!&gt;3,TRUE,FALSE)</f>
        <v>#REF!</v>
      </c>
      <c r="AH23" s="23" t="e">
        <f>IF(Booklet!#REF!=0,TRUE,FALSE)</f>
        <v>#REF!</v>
      </c>
      <c r="AI23" s="26">
        <v>0</v>
      </c>
      <c r="AJ23" s="24">
        <v>0</v>
      </c>
      <c r="AK23" s="32">
        <v>5</v>
      </c>
      <c r="AL23" s="32">
        <v>5</v>
      </c>
      <c r="AM23" s="31" t="e">
        <f>IF(AND(AG23=TRUE, AH23=TRUE, AI17=TRUE),AI23,IF(AND(AG23=TRUE, AH23=TRUE, AJ17=TRUE),AJ23,IF(AND(AG23=TRUE, AH23=TRUE,AK17=TRUE),AK23,IF(AND(AG23=TRUE, AH23=TRUE,AL17=TRUE),AL23,))))</f>
        <v>#REF!</v>
      </c>
      <c r="AO23" s="23" t="e">
        <f>IF(Booklet!#REF!&gt;3,TRUE,FALSE)</f>
        <v>#REF!</v>
      </c>
      <c r="AP23" s="23" t="e">
        <f>IF(Booklet!#REF!=0,TRUE,FALSE)</f>
        <v>#REF!</v>
      </c>
      <c r="AQ23" s="26">
        <v>0</v>
      </c>
      <c r="AR23" s="24">
        <v>0</v>
      </c>
      <c r="AS23" s="32">
        <v>5</v>
      </c>
      <c r="AT23" s="32">
        <v>5</v>
      </c>
      <c r="AU23" s="31" t="e">
        <f>IF(AND(AO23=TRUE, AP23=TRUE, AQ17=TRUE),AQ23,IF(AND(AO23=TRUE, AP23=TRUE, AR17=TRUE),AR23,IF(AND(AO23=TRUE, AP23=TRUE,AS17=TRUE),AS23,IF(AND(AO23=TRUE, AP23=TRUE,AT17=TRUE),AT23,))))</f>
        <v>#REF!</v>
      </c>
    </row>
    <row r="24" spans="1:47" x14ac:dyDescent="0.2">
      <c r="A24" s="23" t="e">
        <f>IF(Booklet!#REF!=3,TRUE,FALSE)</f>
        <v>#REF!</v>
      </c>
      <c r="B24" s="23" t="e">
        <f>IF(Booklet!#REF!=3,TRUE,FALSE)</f>
        <v>#REF!</v>
      </c>
      <c r="C24" s="26">
        <v>0</v>
      </c>
      <c r="D24" s="24">
        <v>0</v>
      </c>
      <c r="E24" s="32">
        <v>90</v>
      </c>
      <c r="F24" s="32">
        <v>90</v>
      </c>
      <c r="G24" s="31" t="e">
        <f>IF(AND(A24=TRUE, B24=TRUE, C17=TRUE),C24,IF(AND(A24=TRUE, B24=TRUE, D17=TRUE),D24,IF(AND(A24=TRUE, B24=TRUE,E17=TRUE),E24,IF(AND(A24=TRUE, B24=TRUE,F17=TRUE),F24,))))</f>
        <v>#REF!</v>
      </c>
      <c r="I24" s="23" t="e">
        <f>IF(Booklet!#REF!=3,TRUE,FALSE)</f>
        <v>#REF!</v>
      </c>
      <c r="J24" s="23" t="e">
        <f>IF(Booklet!#REF!=3,TRUE,FALSE)</f>
        <v>#REF!</v>
      </c>
      <c r="K24" s="26">
        <v>0</v>
      </c>
      <c r="L24" s="24">
        <v>0</v>
      </c>
      <c r="M24" s="32">
        <v>0</v>
      </c>
      <c r="N24" s="32">
        <v>0</v>
      </c>
      <c r="O24" s="31" t="e">
        <f>IF(AND(I24=TRUE, J24=TRUE, K17=TRUE),K24,IF(AND(I24=TRUE, J24=TRUE, L17=TRUE),L24,IF(AND(I24=TRUE, J24=TRUE,M17=TRUE),M24,IF(AND(I24=TRUE, J24=TRUE,N17=TRUE),N24,))))</f>
        <v>#REF!</v>
      </c>
      <c r="Q24" s="23" t="e">
        <f>IF(Booklet!#REF!=3,TRUE,FALSE)</f>
        <v>#REF!</v>
      </c>
      <c r="R24" s="23" t="e">
        <f>IF(Booklet!#REF!=3,TRUE,FALSE)</f>
        <v>#REF!</v>
      </c>
      <c r="S24" s="26">
        <v>0</v>
      </c>
      <c r="T24" s="24">
        <v>0</v>
      </c>
      <c r="U24" s="32">
        <v>0</v>
      </c>
      <c r="V24" s="32">
        <v>0</v>
      </c>
      <c r="W24" s="31" t="e">
        <f>IF(AND(Q24=TRUE, R24=TRUE, S17=TRUE),S24,IF(AND(Q24=TRUE, R24=TRUE, T17=TRUE),T24,IF(AND(Q24=TRUE, R24=TRUE,U17=TRUE),U24,IF(AND(Q24=TRUE, R24=TRUE,V17=TRUE),V24,))))</f>
        <v>#REF!</v>
      </c>
      <c r="Y24" s="23" t="e">
        <f>IF(Booklet!#REF!=3,TRUE,FALSE)</f>
        <v>#REF!</v>
      </c>
      <c r="Z24" s="23" t="e">
        <f>IF(Booklet!#REF!=3,TRUE,FALSE)</f>
        <v>#REF!</v>
      </c>
      <c r="AA24" s="26">
        <v>0</v>
      </c>
      <c r="AB24" s="24">
        <v>0</v>
      </c>
      <c r="AC24" s="32">
        <v>5</v>
      </c>
      <c r="AD24" s="32">
        <v>5</v>
      </c>
      <c r="AE24" s="31" t="e">
        <f>IF(AND(Y24=TRUE, Z24=TRUE, AA17=TRUE),AA24,IF(AND(Y24=TRUE, Z24=TRUE, AB17=TRUE),AB24,IF(AND(Y24=TRUE, Z24=TRUE,AC17=TRUE),AC24,IF(AND(Y24=TRUE, Z24=TRUE,AD17=TRUE),AD24,))))</f>
        <v>#REF!</v>
      </c>
      <c r="AG24" s="23" t="e">
        <f>IF(Booklet!#REF!=3,TRUE,FALSE)</f>
        <v>#REF!</v>
      </c>
      <c r="AH24" s="23" t="e">
        <f>IF(Booklet!#REF!=3,TRUE,FALSE)</f>
        <v>#REF!</v>
      </c>
      <c r="AI24" s="26">
        <v>0</v>
      </c>
      <c r="AJ24" s="24">
        <v>0</v>
      </c>
      <c r="AK24" s="32">
        <v>5</v>
      </c>
      <c r="AL24" s="32">
        <v>5</v>
      </c>
      <c r="AM24" s="31" t="e">
        <f>IF(AND(AG24=TRUE, AH24=TRUE, AI17=TRUE),AI24,IF(AND(AG24=TRUE, AH24=TRUE, AJ17=TRUE),AJ24,IF(AND(AG24=TRUE, AH24=TRUE,AK17=TRUE),AK24,IF(AND(AG24=TRUE, AH24=TRUE,AL17=TRUE),AL24,))))</f>
        <v>#REF!</v>
      </c>
      <c r="AO24" s="23" t="e">
        <f>IF(Booklet!#REF!=3,TRUE,FALSE)</f>
        <v>#REF!</v>
      </c>
      <c r="AP24" s="23" t="e">
        <f>IF(Booklet!#REF!=3,TRUE,FALSE)</f>
        <v>#REF!</v>
      </c>
      <c r="AQ24" s="26">
        <v>0</v>
      </c>
      <c r="AR24" s="24">
        <v>0</v>
      </c>
      <c r="AS24" s="32">
        <v>5</v>
      </c>
      <c r="AT24" s="32">
        <v>5</v>
      </c>
      <c r="AU24" s="31" t="e">
        <f>IF(AND(AO24=TRUE, AP24=TRUE, AQ17=TRUE),AQ24,IF(AND(AO24=TRUE, AP24=TRUE, AR17=TRUE),AR24,IF(AND(AO24=TRUE, AP24=TRUE,AS17=TRUE),AS24,IF(AND(AO24=TRUE, AP24=TRUE,AT17=TRUE),AT24,))))</f>
        <v>#REF!</v>
      </c>
    </row>
    <row r="25" spans="1:47" x14ac:dyDescent="0.2">
      <c r="A25" s="23" t="e">
        <f>IF(Booklet!#REF!&gt;3,TRUE,FALSE)</f>
        <v>#REF!</v>
      </c>
      <c r="B25" s="23" t="e">
        <f>IF(Booklet!#REF!&gt;3,TRUE,FALSE)</f>
        <v>#REF!</v>
      </c>
      <c r="C25" s="26">
        <v>0</v>
      </c>
      <c r="D25" s="26">
        <v>0</v>
      </c>
      <c r="E25" s="32">
        <v>90</v>
      </c>
      <c r="F25" s="32">
        <v>90</v>
      </c>
      <c r="G25" s="31" t="e">
        <f>IF(AND(A25=TRUE, B25=TRUE, C17=TRUE),C25,IF(AND(A25=TRUE, B25=TRUE, D17=TRUE),D25,IF(AND(A25=TRUE, B25=TRUE,E17=TRUE),E25,IF(AND(A25=TRUE, B25=TRUE,F17=TRUE),F25,))))</f>
        <v>#REF!</v>
      </c>
      <c r="I25" s="23" t="e">
        <f>IF(Booklet!#REF!&gt;3,TRUE,FALSE)</f>
        <v>#REF!</v>
      </c>
      <c r="J25" s="23" t="e">
        <f>IF(Booklet!#REF!&gt;3,TRUE,FALSE)</f>
        <v>#REF!</v>
      </c>
      <c r="K25" s="26">
        <v>0</v>
      </c>
      <c r="L25" s="26">
        <v>0</v>
      </c>
      <c r="M25" s="32">
        <v>1.88</v>
      </c>
      <c r="N25" s="32">
        <v>0.94</v>
      </c>
      <c r="O25" s="31" t="e">
        <f>IF(AND(I25=TRUE, J25=TRUE, K17=TRUE),K25,IF(AND(I25=TRUE, J25=TRUE, L17=TRUE),L25,IF(AND(I25=TRUE, J25=TRUE,M17=TRUE),M25,IF(AND(I25=TRUE, J25=TRUE,N17=TRUE),N25,))))</f>
        <v>#REF!</v>
      </c>
      <c r="Q25" s="23" t="e">
        <f>IF(Booklet!#REF!&gt;3,TRUE,FALSE)</f>
        <v>#REF!</v>
      </c>
      <c r="R25" s="23" t="e">
        <f>IF(Booklet!#REF!&gt;3,TRUE,FALSE)</f>
        <v>#REF!</v>
      </c>
      <c r="S25" s="26">
        <v>0</v>
      </c>
      <c r="T25" s="26">
        <v>0</v>
      </c>
      <c r="U25" s="32">
        <v>0</v>
      </c>
      <c r="V25" s="32">
        <v>0</v>
      </c>
      <c r="W25" s="31" t="e">
        <f>IF(AND(Q25=TRUE, R25=TRUE, S17=TRUE),S25,IF(AND(Q25=TRUE, R25=TRUE, T17=TRUE),T25,IF(AND(Q25=TRUE, R25=TRUE,U17=TRUE),U25,IF(AND(Q25=TRUE, R25=TRUE,V17=TRUE),V25,))))</f>
        <v>#REF!</v>
      </c>
      <c r="Y25" s="23" t="e">
        <f>IF(Booklet!#REF!&gt;3,TRUE,FALSE)</f>
        <v>#REF!</v>
      </c>
      <c r="Z25" s="23" t="e">
        <f>IF(Booklet!#REF!&gt;3,TRUE,FALSE)</f>
        <v>#REF!</v>
      </c>
      <c r="AA25" s="26">
        <v>0</v>
      </c>
      <c r="AB25" s="26">
        <v>0</v>
      </c>
      <c r="AC25" s="32">
        <v>5</v>
      </c>
      <c r="AD25" s="32">
        <v>5</v>
      </c>
      <c r="AE25" s="31" t="e">
        <f>IF(AND(Y25=TRUE, Z25=TRUE, AA17=TRUE),AA25,IF(AND(Y25=TRUE, Z25=TRUE, AB17=TRUE),AB25,IF(AND(Y25=TRUE, Z25=TRUE,AC17=TRUE),AC25,IF(AND(Y25=TRUE, Z25=TRUE,AD17=TRUE),AD25,))))</f>
        <v>#REF!</v>
      </c>
      <c r="AG25" s="23" t="e">
        <f>IF(Booklet!#REF!&gt;3,TRUE,FALSE)</f>
        <v>#REF!</v>
      </c>
      <c r="AH25" s="23" t="e">
        <f>IF(Booklet!#REF!&gt;3,TRUE,FALSE)</f>
        <v>#REF!</v>
      </c>
      <c r="AI25" s="26">
        <v>0</v>
      </c>
      <c r="AJ25" s="26">
        <v>0</v>
      </c>
      <c r="AK25" s="32">
        <v>5</v>
      </c>
      <c r="AL25" s="32">
        <v>5</v>
      </c>
      <c r="AM25" s="31" t="e">
        <f>IF(AND(AG25=TRUE, AH25=TRUE, AI17=TRUE),AI25,IF(AND(AG25=TRUE, AH25=TRUE, AJ17=TRUE),AJ25,IF(AND(AG25=TRUE, AH25=TRUE,AK17=TRUE),AK25,IF(AND(AG25=TRUE, AH25=TRUE,AL17=TRUE),AL25,))))</f>
        <v>#REF!</v>
      </c>
      <c r="AO25" s="23" t="e">
        <f>IF(Booklet!#REF!&gt;3,TRUE,FALSE)</f>
        <v>#REF!</v>
      </c>
      <c r="AP25" s="23" t="e">
        <f>IF(Booklet!#REF!&gt;3,TRUE,FALSE)</f>
        <v>#REF!</v>
      </c>
      <c r="AQ25" s="26">
        <v>0</v>
      </c>
      <c r="AR25" s="26">
        <v>0</v>
      </c>
      <c r="AS25" s="32">
        <v>5</v>
      </c>
      <c r="AT25" s="32">
        <v>5</v>
      </c>
      <c r="AU25" s="31" t="e">
        <f>IF(AND(AO25=TRUE, AP25=TRUE, AQ17=TRUE),AQ25,IF(AND(AO25=TRUE, AP25=TRUE, AR17=TRUE),AR25,IF(AND(AO25=TRUE, AP25=TRUE,AS17=TRUE),AS25,IF(AND(AO25=TRUE, AP25=TRUE,AT17=TRUE),AT25,))))</f>
        <v>#REF!</v>
      </c>
    </row>
    <row r="26" spans="1:47" x14ac:dyDescent="0.2">
      <c r="AG26" s="59"/>
      <c r="AH26" s="59"/>
      <c r="AI26" s="59"/>
      <c r="AJ26" s="59"/>
      <c r="AK26" s="59"/>
      <c r="AL26" s="59"/>
      <c r="AM26" s="59"/>
      <c r="AO26" s="59"/>
      <c r="AP26" s="59"/>
      <c r="AQ26" s="59"/>
      <c r="AR26" s="59"/>
      <c r="AS26" s="59"/>
      <c r="AT26" s="59"/>
      <c r="AU26" s="59"/>
    </row>
    <row r="27" spans="1:47" x14ac:dyDescent="0.2">
      <c r="AG27" s="59"/>
      <c r="AH27" s="59"/>
      <c r="AI27" s="59"/>
      <c r="AJ27" s="59"/>
      <c r="AK27" s="59"/>
      <c r="AL27" s="59"/>
      <c r="AM27" s="59"/>
      <c r="AO27" s="59"/>
      <c r="AP27" s="59"/>
      <c r="AQ27" s="59"/>
      <c r="AR27" s="59"/>
      <c r="AS27" s="59"/>
      <c r="AT27" s="59"/>
      <c r="AU27" s="59"/>
    </row>
    <row r="28" spans="1:47" x14ac:dyDescent="0.2">
      <c r="AG28" s="59"/>
      <c r="AH28" s="59"/>
      <c r="AI28" s="59"/>
      <c r="AJ28" s="59"/>
      <c r="AK28" s="59"/>
      <c r="AL28" s="59"/>
      <c r="AM28" s="59"/>
      <c r="AO28" s="59"/>
      <c r="AP28" s="59"/>
      <c r="AQ28" s="59"/>
      <c r="AR28" s="59"/>
      <c r="AS28" s="59"/>
      <c r="AT28" s="59"/>
      <c r="AU28" s="59"/>
    </row>
    <row r="29" spans="1:47" x14ac:dyDescent="0.2">
      <c r="A29" s="571" t="e">
        <f>SUM(G32:G39)</f>
        <v>#REF!</v>
      </c>
      <c r="B29" s="571"/>
      <c r="C29" s="571"/>
      <c r="D29" s="571"/>
      <c r="E29" s="571"/>
      <c r="F29" s="571"/>
      <c r="G29" s="571"/>
      <c r="Y29" s="571" t="e">
        <f>SUM(AE32:AE39)</f>
        <v>#REF!</v>
      </c>
      <c r="Z29" s="571"/>
      <c r="AA29" s="571"/>
      <c r="AB29" s="571"/>
      <c r="AC29" s="571"/>
      <c r="AD29" s="571"/>
      <c r="AE29" s="571"/>
      <c r="AG29" s="571" t="e">
        <f>SUM(AM32:AM39)</f>
        <v>#REF!</v>
      </c>
      <c r="AH29" s="571"/>
      <c r="AI29" s="571"/>
      <c r="AJ29" s="571"/>
      <c r="AK29" s="571"/>
      <c r="AL29" s="571"/>
      <c r="AM29" s="571"/>
      <c r="AO29" s="571" t="e">
        <f>SUM(AU32:AU39)</f>
        <v>#REF!</v>
      </c>
      <c r="AP29" s="571"/>
      <c r="AQ29" s="571"/>
      <c r="AR29" s="571"/>
      <c r="AS29" s="571"/>
      <c r="AT29" s="571"/>
      <c r="AU29" s="571"/>
    </row>
    <row r="30" spans="1:47" x14ac:dyDescent="0.2">
      <c r="A30" s="2" t="s">
        <v>391</v>
      </c>
      <c r="B30" s="59"/>
      <c r="C30" s="59"/>
      <c r="D30" s="59"/>
      <c r="E30" s="59"/>
      <c r="F30" s="59"/>
      <c r="G30" s="59"/>
      <c r="Y30" s="2" t="s">
        <v>393</v>
      </c>
      <c r="Z30" s="59"/>
      <c r="AA30" s="59"/>
      <c r="AB30" s="59"/>
      <c r="AC30" s="59"/>
      <c r="AD30" s="59"/>
      <c r="AE30" s="59"/>
      <c r="AG30" s="2" t="s">
        <v>414</v>
      </c>
      <c r="AH30" s="59"/>
      <c r="AI30" s="59"/>
      <c r="AJ30" s="59"/>
      <c r="AK30" s="59"/>
      <c r="AL30" s="59"/>
      <c r="AM30" s="59"/>
      <c r="AO30" s="2" t="s">
        <v>394</v>
      </c>
      <c r="AP30" s="59"/>
      <c r="AQ30" s="59"/>
      <c r="AR30" s="59"/>
      <c r="AS30" s="59"/>
      <c r="AT30" s="59"/>
      <c r="AU30" s="59"/>
    </row>
    <row r="31" spans="1:47" x14ac:dyDescent="0.2">
      <c r="A31" s="17"/>
      <c r="B31" s="17"/>
      <c r="C31" s="17" t="b">
        <f>IF(Booklet!$K$20=1,TRUE,FALSE)</f>
        <v>0</v>
      </c>
      <c r="D31" s="17" t="b">
        <f>IF(Booklet!$K$20=2,TRUE,FALSE)</f>
        <v>0</v>
      </c>
      <c r="E31" s="17" t="b">
        <f>IF(Booklet!$K$20=3,TRUE,FALSE)</f>
        <v>0</v>
      </c>
      <c r="F31" s="17" t="b">
        <f>IF(Booklet!$K$20=4,TRUE,FALSE)</f>
        <v>0</v>
      </c>
      <c r="G31" s="17"/>
      <c r="Y31" s="17"/>
      <c r="Z31" s="17"/>
      <c r="AA31" s="17" t="b">
        <f>IF(Booklet!$K$20=1,TRUE,FALSE)</f>
        <v>0</v>
      </c>
      <c r="AB31" s="17" t="b">
        <f>IF(Booklet!$K$20=2,TRUE,FALSE)</f>
        <v>0</v>
      </c>
      <c r="AC31" s="17" t="b">
        <f>IF(Booklet!$K$20=3,TRUE,FALSE)</f>
        <v>0</v>
      </c>
      <c r="AD31" s="17" t="b">
        <f>IF(Booklet!$K$20=4,TRUE,FALSE)</f>
        <v>0</v>
      </c>
      <c r="AE31" s="17"/>
      <c r="AG31" s="17"/>
      <c r="AH31" s="17"/>
      <c r="AI31" s="17" t="b">
        <f>IF(Booklet!$K$20=1,TRUE,FALSE)</f>
        <v>0</v>
      </c>
      <c r="AJ31" s="17" t="b">
        <f>IF(Booklet!$K$20=2,TRUE,FALSE)</f>
        <v>0</v>
      </c>
      <c r="AK31" s="17" t="b">
        <f>IF(Booklet!$K$20=3,TRUE,FALSE)</f>
        <v>0</v>
      </c>
      <c r="AL31" s="17" t="b">
        <f>IF(Booklet!$K$20=4,TRUE,FALSE)</f>
        <v>0</v>
      </c>
      <c r="AM31" s="17"/>
      <c r="AO31" s="17"/>
      <c r="AP31" s="17"/>
      <c r="AQ31" s="17" t="b">
        <f>IF(Booklet!$K$20=1,TRUE,FALSE)</f>
        <v>0</v>
      </c>
      <c r="AR31" s="17" t="b">
        <f>IF(Booklet!$K$20=2,TRUE,FALSE)</f>
        <v>0</v>
      </c>
      <c r="AS31" s="17" t="b">
        <f>IF(Booklet!$K$20=3,TRUE,FALSE)</f>
        <v>0</v>
      </c>
      <c r="AT31" s="17" t="b">
        <f>IF(Booklet!$K$20=4,TRUE,FALSE)</f>
        <v>0</v>
      </c>
      <c r="AU31" s="17"/>
    </row>
    <row r="32" spans="1:47" x14ac:dyDescent="0.2">
      <c r="A32" s="17" t="e">
        <f>IF(Booklet!#REF!=1,TRUE,FALSE)</f>
        <v>#REF!</v>
      </c>
      <c r="B32" s="17" t="e">
        <f>IF(Booklet!#REF!=0,TRUE,FALSE)</f>
        <v>#REF!</v>
      </c>
      <c r="C32" s="27">
        <v>0.38</v>
      </c>
      <c r="D32" s="27">
        <v>0.19</v>
      </c>
      <c r="E32" s="24">
        <v>0</v>
      </c>
      <c r="F32" s="24">
        <v>0</v>
      </c>
      <c r="G32" s="31" t="e">
        <f>IF(AND(A32=TRUE, B32=TRUE, C31=TRUE),C32,IF(AND(A32=TRUE, B32=TRUE, D31=TRUE),D32,IF(AND(A32=TRUE, B32=TRUE,E31=TRUE),E32,IF(AND(A32=TRUE, B32=TRUE,F31=TRUE),F32,))))</f>
        <v>#REF!</v>
      </c>
      <c r="Y32" s="17" t="e">
        <f>IF(Booklet!#REF!=1,TRUE,FALSE)</f>
        <v>#REF!</v>
      </c>
      <c r="Z32" s="17" t="e">
        <f>IF(Booklet!#REF!=0,TRUE,FALSE)</f>
        <v>#REF!</v>
      </c>
      <c r="AA32" s="27">
        <v>3.57</v>
      </c>
      <c r="AB32" s="27">
        <v>3.57</v>
      </c>
      <c r="AC32" s="24">
        <v>0</v>
      </c>
      <c r="AD32" s="24">
        <v>0</v>
      </c>
      <c r="AE32" s="31" t="e">
        <f>IF(AND(Y32=TRUE, Z32=TRUE, AA31=TRUE),AA32,IF(AND(Y32=TRUE, Z32=TRUE, AB31=TRUE),AB32,IF(AND(Y32=TRUE, Z32=TRUE,AC31=TRUE),AC32,IF(AND(Y32=TRUE, Z32=TRUE,AD31=TRUE),AD32,))))</f>
        <v>#REF!</v>
      </c>
      <c r="AG32" s="17" t="e">
        <f>IF(Booklet!#REF!=1,TRUE,FALSE)</f>
        <v>#REF!</v>
      </c>
      <c r="AH32" s="17" t="e">
        <f>IF(Booklet!#REF!=0,TRUE,FALSE)</f>
        <v>#REF!</v>
      </c>
      <c r="AI32" s="27">
        <v>6.25</v>
      </c>
      <c r="AJ32" s="27">
        <v>3.13</v>
      </c>
      <c r="AK32" s="24">
        <v>0</v>
      </c>
      <c r="AL32" s="24">
        <v>0</v>
      </c>
      <c r="AM32" s="31" t="e">
        <f>IF(AND(AG32=TRUE, AH32=TRUE, AI31=TRUE),AI32,IF(AND(AG32=TRUE, AH32=TRUE, AJ31=TRUE),AJ32,IF(AND(AG32=TRUE, AH32=TRUE,AK31=TRUE),AK32,IF(AND(AG32=TRUE, AH32=TRUE,AL31=TRUE),AL32,))))</f>
        <v>#REF!</v>
      </c>
      <c r="AO32" s="17" t="e">
        <f>IF(Booklet!#REF!=1,TRUE,FALSE)</f>
        <v>#REF!</v>
      </c>
      <c r="AP32" s="17" t="e">
        <f>IF(Booklet!#REF!=0,TRUE,FALSE)</f>
        <v>#REF!</v>
      </c>
      <c r="AQ32" s="27">
        <v>6.25</v>
      </c>
      <c r="AR32" s="27">
        <v>3.13</v>
      </c>
      <c r="AS32" s="24">
        <v>0</v>
      </c>
      <c r="AT32" s="24">
        <v>0</v>
      </c>
      <c r="AU32" s="31" t="e">
        <f>IF(AND(AO32=TRUE, AP32=TRUE, AQ31=TRUE),AQ32,IF(AND(AO32=TRUE, AP32=TRUE, AR31=TRUE),AR32,IF(AND(AO32=TRUE, AP32=TRUE,AS31=TRUE),AS32,IF(AND(AO32=TRUE, AP32=TRUE,AT31=TRUE),AT32,))))</f>
        <v>#REF!</v>
      </c>
    </row>
    <row r="33" spans="1:47" x14ac:dyDescent="0.2">
      <c r="A33" s="17" t="e">
        <f>IF(Booklet!#REF!=2,TRUE,FALSE)</f>
        <v>#REF!</v>
      </c>
      <c r="B33" s="23" t="e">
        <f>IF(Booklet!#REF!=0,TRUE,FALSE)</f>
        <v>#REF!</v>
      </c>
      <c r="C33" s="27">
        <v>0.38</v>
      </c>
      <c r="D33" s="27">
        <v>0.19</v>
      </c>
      <c r="E33" s="24">
        <v>0</v>
      </c>
      <c r="F33" s="24">
        <v>0</v>
      </c>
      <c r="G33" s="31" t="e">
        <f>IF(AND(A33=TRUE, B33=TRUE, C31=TRUE),C33,IF(AND(A33=TRUE, B33=TRUE, D31=TRUE),D33,IF(AND(A33=TRUE, B33=TRUE,E31=TRUE),E33,IF(AND(A33=TRUE, B33=TRUE,F31=TRUE),F33,))))</f>
        <v>#REF!</v>
      </c>
      <c r="Y33" s="17" t="e">
        <f>IF(Booklet!#REF!=2,TRUE,FALSE)</f>
        <v>#REF!</v>
      </c>
      <c r="Z33" s="23" t="e">
        <f>IF(Booklet!#REF!=0,TRUE,FALSE)</f>
        <v>#REF!</v>
      </c>
      <c r="AA33" s="27">
        <v>3.57</v>
      </c>
      <c r="AB33" s="27">
        <v>3.57</v>
      </c>
      <c r="AC33" s="24">
        <v>0</v>
      </c>
      <c r="AD33" s="24">
        <v>0</v>
      </c>
      <c r="AE33" s="31" t="e">
        <f>IF(AND(Y33=TRUE, Z33=TRUE, AA31=TRUE),AA33,IF(AND(Y33=TRUE, Z33=TRUE, AB31=TRUE),AB33,IF(AND(Y33=TRUE, Z33=TRUE,AC31=TRUE),AC33,IF(AND(Y33=TRUE, Z33=TRUE,AD31=TRUE),AD33,))))</f>
        <v>#REF!</v>
      </c>
      <c r="AG33" s="17" t="e">
        <f>IF(Booklet!#REF!=2,TRUE,FALSE)</f>
        <v>#REF!</v>
      </c>
      <c r="AH33" s="23" t="e">
        <f>IF(Booklet!#REF!=0,TRUE,FALSE)</f>
        <v>#REF!</v>
      </c>
      <c r="AI33" s="27">
        <v>6.25</v>
      </c>
      <c r="AJ33" s="27">
        <v>3.13</v>
      </c>
      <c r="AK33" s="24">
        <v>0</v>
      </c>
      <c r="AL33" s="24">
        <v>0</v>
      </c>
      <c r="AM33" s="31" t="e">
        <f>IF(AND(AG33=TRUE, AH33=TRUE, AI31=TRUE),AI33,IF(AND(AG33=TRUE, AH33=TRUE, AJ31=TRUE),AJ33,IF(AND(AG33=TRUE, AH33=TRUE,AK31=TRUE),AK33,IF(AND(AG33=TRUE, AH33=TRUE,AL31=TRUE),AL33,))))</f>
        <v>#REF!</v>
      </c>
      <c r="AO33" s="17" t="e">
        <f>IF(Booklet!#REF!=2,TRUE,FALSE)</f>
        <v>#REF!</v>
      </c>
      <c r="AP33" s="23" t="e">
        <f>IF(Booklet!#REF!=0,TRUE,FALSE)</f>
        <v>#REF!</v>
      </c>
      <c r="AQ33" s="27">
        <v>6.25</v>
      </c>
      <c r="AR33" s="27">
        <v>3.13</v>
      </c>
      <c r="AS33" s="24">
        <v>0</v>
      </c>
      <c r="AT33" s="24">
        <v>0</v>
      </c>
      <c r="AU33" s="31" t="e">
        <f>IF(AND(AO33=TRUE, AP33=TRUE, AQ31=TRUE),AQ33,IF(AND(AO33=TRUE, AP33=TRUE, AR31=TRUE),AR33,IF(AND(AO33=TRUE, AP33=TRUE,AS31=TRUE),AS33,IF(AND(AO33=TRUE, AP33=TRUE,AT31=TRUE),AT33,))))</f>
        <v>#REF!</v>
      </c>
    </row>
    <row r="34" spans="1:47" x14ac:dyDescent="0.2">
      <c r="A34" s="23" t="e">
        <f>IF(Booklet!#REF!=1,TRUE,FALSE)</f>
        <v>#REF!</v>
      </c>
      <c r="B34" s="23" t="e">
        <f>IF(Booklet!#REF!=1,TRUE,FALSE)</f>
        <v>#REF!</v>
      </c>
      <c r="C34" s="27">
        <v>0.38</v>
      </c>
      <c r="D34" s="27">
        <v>0.19</v>
      </c>
      <c r="E34" s="24">
        <v>0</v>
      </c>
      <c r="F34" s="24">
        <v>0</v>
      </c>
      <c r="G34" s="31" t="e">
        <f>IF(AND(A34=TRUE, B34=TRUE, C31=TRUE),C34,IF(AND(A34=TRUE, B34=TRUE, D31=TRUE),D34,IF(AND(A34=TRUE, B34=TRUE,E31=TRUE),E34,IF(AND(A34=TRUE, B34=TRUE,F31=TRUE),F34,))))</f>
        <v>#REF!</v>
      </c>
      <c r="Y34" s="23" t="e">
        <f>IF(Booklet!#REF!=1,TRUE,FALSE)</f>
        <v>#REF!</v>
      </c>
      <c r="Z34" s="23" t="e">
        <f>IF(Booklet!#REF!=1,TRUE,FALSE)</f>
        <v>#REF!</v>
      </c>
      <c r="AA34" s="27">
        <v>3.57</v>
      </c>
      <c r="AB34" s="27">
        <v>3.57</v>
      </c>
      <c r="AC34" s="24">
        <v>0</v>
      </c>
      <c r="AD34" s="24">
        <v>0</v>
      </c>
      <c r="AE34" s="31" t="e">
        <f>IF(AND(Y34=TRUE, Z34=TRUE, AA31=TRUE),AA34,IF(AND(Y34=TRUE, Z34=TRUE, AB31=TRUE),AB34,IF(AND(Y34=TRUE, Z34=TRUE,AC31=TRUE),AC34,IF(AND(Y34=TRUE, Z34=TRUE,AD31=TRUE),AD34,))))</f>
        <v>#REF!</v>
      </c>
      <c r="AG34" s="23" t="e">
        <f>IF(Booklet!#REF!=1,TRUE,FALSE)</f>
        <v>#REF!</v>
      </c>
      <c r="AH34" s="23" t="e">
        <f>IF(Booklet!#REF!=1,TRUE,FALSE)</f>
        <v>#REF!</v>
      </c>
      <c r="AI34" s="27">
        <v>6.25</v>
      </c>
      <c r="AJ34" s="27">
        <v>3.13</v>
      </c>
      <c r="AK34" s="24">
        <v>0</v>
      </c>
      <c r="AL34" s="24">
        <v>0</v>
      </c>
      <c r="AM34" s="31" t="e">
        <f>IF(AND(AG34=TRUE, AH34=TRUE, AI31=TRUE),AI34,IF(AND(AG34=TRUE, AH34=TRUE, AJ31=TRUE),AJ34,IF(AND(AG34=TRUE, AH34=TRUE,AK31=TRUE),AK34,IF(AND(AG34=TRUE, AH34=TRUE,AL31=TRUE),AL34,))))</f>
        <v>#REF!</v>
      </c>
      <c r="AO34" s="23" t="e">
        <f>IF(Booklet!#REF!=1,TRUE,FALSE)</f>
        <v>#REF!</v>
      </c>
      <c r="AP34" s="23" t="e">
        <f>IF(Booklet!#REF!=1,TRUE,FALSE)</f>
        <v>#REF!</v>
      </c>
      <c r="AQ34" s="27">
        <v>6.25</v>
      </c>
      <c r="AR34" s="27">
        <v>3.13</v>
      </c>
      <c r="AS34" s="24">
        <v>0</v>
      </c>
      <c r="AT34" s="24">
        <v>0</v>
      </c>
      <c r="AU34" s="31" t="e">
        <f>IF(AND(AO34=TRUE, AP34=TRUE, AQ31=TRUE),AQ34,IF(AND(AO34=TRUE, AP34=TRUE, AR31=TRUE),AR34,IF(AND(AO34=TRUE, AP34=TRUE,AS31=TRUE),AS34,IF(AND(AO34=TRUE, AP34=TRUE,AT31=TRUE),AT34,))))</f>
        <v>#REF!</v>
      </c>
    </row>
    <row r="35" spans="1:47" x14ac:dyDescent="0.2">
      <c r="A35" s="23" t="e">
        <f>IF(Booklet!#REF!=2,TRUE,FALSE)</f>
        <v>#REF!</v>
      </c>
      <c r="B35" s="23" t="e">
        <f>IF(Booklet!#REF!=2,TRUE,FALSE)</f>
        <v>#REF!</v>
      </c>
      <c r="C35" s="27">
        <v>0.38</v>
      </c>
      <c r="D35" s="27">
        <v>0.19</v>
      </c>
      <c r="E35" s="24">
        <v>0</v>
      </c>
      <c r="F35" s="24">
        <v>0</v>
      </c>
      <c r="G35" s="31" t="e">
        <f>IF(AND(A35=TRUE, B35=TRUE, C31=TRUE),C35,IF(AND(A35=TRUE, B35=TRUE, D31=TRUE),D35,IF(AND(A35=TRUE, B35=TRUE,E31=TRUE),E35,IF(AND(A35=TRUE, B35=TRUE,F31=TRUE),F35,))))</f>
        <v>#REF!</v>
      </c>
      <c r="Y35" s="23" t="e">
        <f>IF(Booklet!#REF!=2,TRUE,FALSE)</f>
        <v>#REF!</v>
      </c>
      <c r="Z35" s="23" t="e">
        <f>IF(Booklet!#REF!=2,TRUE,FALSE)</f>
        <v>#REF!</v>
      </c>
      <c r="AA35" s="27">
        <v>3.57</v>
      </c>
      <c r="AB35" s="27">
        <v>3.57</v>
      </c>
      <c r="AC35" s="24">
        <v>0</v>
      </c>
      <c r="AD35" s="24">
        <v>0</v>
      </c>
      <c r="AE35" s="31" t="e">
        <f>IF(AND(Y35=TRUE, Z35=TRUE, AA31=TRUE),AA35,IF(AND(Y35=TRUE, Z35=TRUE, AB31=TRUE),AB35,IF(AND(Y35=TRUE, Z35=TRUE,AC31=TRUE),AC35,IF(AND(Y35=TRUE, Z35=TRUE,AD31=TRUE),AD35,))))</f>
        <v>#REF!</v>
      </c>
      <c r="AG35" s="23" t="e">
        <f>IF(Booklet!#REF!=2,TRUE,FALSE)</f>
        <v>#REF!</v>
      </c>
      <c r="AH35" s="23" t="e">
        <f>IF(Booklet!#REF!=2,TRUE,FALSE)</f>
        <v>#REF!</v>
      </c>
      <c r="AI35" s="27">
        <v>6.25</v>
      </c>
      <c r="AJ35" s="27">
        <v>3.13</v>
      </c>
      <c r="AK35" s="24">
        <v>0</v>
      </c>
      <c r="AL35" s="24">
        <v>0</v>
      </c>
      <c r="AM35" s="31" t="e">
        <f>IF(AND(AG35=TRUE, AH35=TRUE, AI31=TRUE),AI35,IF(AND(AG35=TRUE, AH35=TRUE, AJ31=TRUE),AJ35,IF(AND(AG35=TRUE, AH35=TRUE,AK31=TRUE),AK35,IF(AND(AG35=TRUE, AH35=TRUE,AL31=TRUE),AL35,))))</f>
        <v>#REF!</v>
      </c>
      <c r="AO35" s="23" t="e">
        <f>IF(Booklet!#REF!=2,TRUE,FALSE)</f>
        <v>#REF!</v>
      </c>
      <c r="AP35" s="23" t="e">
        <f>IF(Booklet!#REF!=2,TRUE,FALSE)</f>
        <v>#REF!</v>
      </c>
      <c r="AQ35" s="27">
        <v>6.25</v>
      </c>
      <c r="AR35" s="27">
        <v>3.13</v>
      </c>
      <c r="AS35" s="24">
        <v>0</v>
      </c>
      <c r="AT35" s="24">
        <v>0</v>
      </c>
      <c r="AU35" s="31" t="e">
        <f>IF(AND(AO35=TRUE, AP35=TRUE, AQ31=TRUE),AQ35,IF(AND(AO35=TRUE, AP35=TRUE, AR31=TRUE),AR35,IF(AND(AO35=TRUE, AP35=TRUE,AS31=TRUE),AS35,IF(AND(AO35=TRUE, AP35=TRUE,AT31=TRUE),AT35,))))</f>
        <v>#REF!</v>
      </c>
    </row>
    <row r="36" spans="1:47" x14ac:dyDescent="0.2">
      <c r="A36" s="23" t="e">
        <f>IF(Booklet!#REF!=3,TRUE,FALSE)</f>
        <v>#REF!</v>
      </c>
      <c r="B36" s="23" t="e">
        <f>IF(Booklet!#REF!=0,TRUE,FALSE)</f>
        <v>#REF!</v>
      </c>
      <c r="C36" s="26">
        <v>0</v>
      </c>
      <c r="D36" s="26">
        <v>0</v>
      </c>
      <c r="E36" s="32">
        <v>0.38</v>
      </c>
      <c r="F36" s="32">
        <v>0.19</v>
      </c>
      <c r="G36" s="31" t="e">
        <f>IF(AND(A36=TRUE, B36=TRUE, C31=TRUE),C36,IF(AND(A36=TRUE, B36=TRUE, D31=TRUE),D36,IF(AND(A36=TRUE, B36=TRUE,E31=TRUE),E36,IF(AND(A36=TRUE, B36=TRUE,F31=TRUE),F36,))))</f>
        <v>#REF!</v>
      </c>
      <c r="Y36" s="23" t="e">
        <f>IF(Booklet!#REF!=3,TRUE,FALSE)</f>
        <v>#REF!</v>
      </c>
      <c r="Z36" s="23" t="e">
        <f>IF(Booklet!#REF!=0,TRUE,FALSE)</f>
        <v>#REF!</v>
      </c>
      <c r="AA36" s="26">
        <v>0</v>
      </c>
      <c r="AB36" s="26">
        <v>0</v>
      </c>
      <c r="AC36" s="32">
        <v>3.57</v>
      </c>
      <c r="AD36" s="32">
        <v>3.57</v>
      </c>
      <c r="AE36" s="31" t="e">
        <f>IF(AND(Y36=TRUE, Z36=TRUE, AA31=TRUE),AA36,IF(AND(Y36=TRUE, Z36=TRUE, AB31=TRUE),AB36,IF(AND(Y36=TRUE, Z36=TRUE,AC31=TRUE),AC36,IF(AND(Y36=TRUE, Z36=TRUE,AD31=TRUE),AD36,))))</f>
        <v>#REF!</v>
      </c>
      <c r="AG36" s="23" t="e">
        <f>IF(Booklet!#REF!=3,TRUE,FALSE)</f>
        <v>#REF!</v>
      </c>
      <c r="AH36" s="23" t="e">
        <f>IF(Booklet!#REF!=0,TRUE,FALSE)</f>
        <v>#REF!</v>
      </c>
      <c r="AI36" s="26">
        <v>0</v>
      </c>
      <c r="AJ36" s="26">
        <v>0</v>
      </c>
      <c r="AK36" s="32">
        <v>6.25</v>
      </c>
      <c r="AL36" s="32">
        <v>3.13</v>
      </c>
      <c r="AM36" s="31" t="e">
        <f>IF(AND(AG36=TRUE, AH36=TRUE, AI31=TRUE),AI36,IF(AND(AG36=TRUE, AH36=TRUE, AJ31=TRUE),AJ36,IF(AND(AG36=TRUE, AH36=TRUE,AK31=TRUE),AK36,IF(AND(AG36=TRUE, AH36=TRUE,AL31=TRUE),AL36,))))</f>
        <v>#REF!</v>
      </c>
      <c r="AO36" s="23" t="e">
        <f>IF(Booklet!#REF!=3,TRUE,FALSE)</f>
        <v>#REF!</v>
      </c>
      <c r="AP36" s="23" t="e">
        <f>IF(Booklet!#REF!=0,TRUE,FALSE)</f>
        <v>#REF!</v>
      </c>
      <c r="AQ36" s="26">
        <v>0</v>
      </c>
      <c r="AR36" s="26">
        <v>0</v>
      </c>
      <c r="AS36" s="32">
        <v>6.25</v>
      </c>
      <c r="AT36" s="32">
        <v>3.13</v>
      </c>
      <c r="AU36" s="31" t="e">
        <f>IF(AND(AO36=TRUE, AP36=TRUE, AQ31=TRUE),AQ36,IF(AND(AO36=TRUE, AP36=TRUE, AR31=TRUE),AR36,IF(AND(AO36=TRUE, AP36=TRUE,AS31=TRUE),AS36,IF(AND(AO36=TRUE, AP36=TRUE,AT31=TRUE),AT36,))))</f>
        <v>#REF!</v>
      </c>
    </row>
    <row r="37" spans="1:47" x14ac:dyDescent="0.2">
      <c r="A37" s="23" t="e">
        <f>IF(Booklet!#REF!&gt;3,TRUE,FALSE)</f>
        <v>#REF!</v>
      </c>
      <c r="B37" s="23" t="e">
        <f>IF(Booklet!#REF!=0,TRUE,FALSE)</f>
        <v>#REF!</v>
      </c>
      <c r="C37" s="26">
        <v>0</v>
      </c>
      <c r="D37" s="24">
        <v>0</v>
      </c>
      <c r="E37" s="32">
        <v>0.38</v>
      </c>
      <c r="F37" s="32">
        <v>0.19</v>
      </c>
      <c r="G37" s="31" t="e">
        <f>IF(AND(A37=TRUE, B37=TRUE, C31=TRUE),C37,IF(AND(A37=TRUE, B37=TRUE, D31=TRUE),D37,IF(AND(A37=TRUE, B37=TRUE,E31=TRUE),E37,IF(AND(A37=TRUE, B37=TRUE,F31=TRUE),F37,))))</f>
        <v>#REF!</v>
      </c>
      <c r="Y37" s="23" t="e">
        <f>IF(Booklet!#REF!&gt;3,TRUE,FALSE)</f>
        <v>#REF!</v>
      </c>
      <c r="Z37" s="23" t="e">
        <f>IF(Booklet!#REF!=0,TRUE,FALSE)</f>
        <v>#REF!</v>
      </c>
      <c r="AA37" s="26">
        <v>0</v>
      </c>
      <c r="AB37" s="24">
        <v>0</v>
      </c>
      <c r="AC37" s="32">
        <v>3.57</v>
      </c>
      <c r="AD37" s="32">
        <v>3.57</v>
      </c>
      <c r="AE37" s="31" t="e">
        <f>IF(AND(Y37=TRUE, Z37=TRUE, AA31=TRUE),AA37,IF(AND(Y37=TRUE, Z37=TRUE, AB31=TRUE),AB37,IF(AND(Y37=TRUE, Z37=TRUE,AC31=TRUE),AC37,IF(AND(Y37=TRUE, Z37=TRUE,AD31=TRUE),AD37,))))</f>
        <v>#REF!</v>
      </c>
      <c r="AG37" s="23" t="e">
        <f>IF(Booklet!#REF!&gt;3,TRUE,FALSE)</f>
        <v>#REF!</v>
      </c>
      <c r="AH37" s="23" t="e">
        <f>IF(Booklet!#REF!=0,TRUE,FALSE)</f>
        <v>#REF!</v>
      </c>
      <c r="AI37" s="26">
        <v>0</v>
      </c>
      <c r="AJ37" s="24">
        <v>0</v>
      </c>
      <c r="AK37" s="32">
        <v>6.25</v>
      </c>
      <c r="AL37" s="32">
        <v>3.13</v>
      </c>
      <c r="AM37" s="31" t="e">
        <f>IF(AND(AG37=TRUE, AH37=TRUE, AI31=TRUE),AI37,IF(AND(AG37=TRUE, AH37=TRUE, AJ31=TRUE),AJ37,IF(AND(AG37=TRUE, AH37=TRUE,AK31=TRUE),AK37,IF(AND(AG37=TRUE, AH37=TRUE,AL31=TRUE),AL37,))))</f>
        <v>#REF!</v>
      </c>
      <c r="AO37" s="23" t="e">
        <f>IF(Booklet!#REF!&gt;3,TRUE,FALSE)</f>
        <v>#REF!</v>
      </c>
      <c r="AP37" s="23" t="e">
        <f>IF(Booklet!#REF!=0,TRUE,FALSE)</f>
        <v>#REF!</v>
      </c>
      <c r="AQ37" s="26">
        <v>0</v>
      </c>
      <c r="AR37" s="24">
        <v>0</v>
      </c>
      <c r="AS37" s="32">
        <v>6.25</v>
      </c>
      <c r="AT37" s="32">
        <v>3.13</v>
      </c>
      <c r="AU37" s="31" t="e">
        <f>IF(AND(AO37=TRUE, AP37=TRUE, AQ31=TRUE),AQ37,IF(AND(AO37=TRUE, AP37=TRUE, AR31=TRUE),AR37,IF(AND(AO37=TRUE, AP37=TRUE,AS31=TRUE),AS37,IF(AND(AO37=TRUE, AP37=TRUE,AT31=TRUE),AT37,))))</f>
        <v>#REF!</v>
      </c>
    </row>
    <row r="38" spans="1:47" x14ac:dyDescent="0.2">
      <c r="A38" s="23" t="e">
        <f>IF(Booklet!#REF!=3,TRUE,FALSE)</f>
        <v>#REF!</v>
      </c>
      <c r="B38" s="23" t="e">
        <f>IF(Booklet!#REF!=3,TRUE,FALSE)</f>
        <v>#REF!</v>
      </c>
      <c r="C38" s="26">
        <v>0</v>
      </c>
      <c r="D38" s="24">
        <v>0</v>
      </c>
      <c r="E38" s="32">
        <v>0.38</v>
      </c>
      <c r="F38" s="32">
        <v>0.19</v>
      </c>
      <c r="G38" s="31" t="e">
        <f>IF(AND(A38=TRUE, B38=TRUE, C31=TRUE),C38,IF(AND(A38=TRUE, B38=TRUE, D31=TRUE),D38,IF(AND(A38=TRUE, B38=TRUE,E31=TRUE),E38,IF(AND(A38=TRUE, B38=TRUE,F31=TRUE),F38,))))</f>
        <v>#REF!</v>
      </c>
      <c r="Y38" s="23" t="e">
        <f>IF(Booklet!#REF!=3,TRUE,FALSE)</f>
        <v>#REF!</v>
      </c>
      <c r="Z38" s="23" t="e">
        <f>IF(Booklet!#REF!=3,TRUE,FALSE)</f>
        <v>#REF!</v>
      </c>
      <c r="AA38" s="26">
        <v>0</v>
      </c>
      <c r="AB38" s="24">
        <v>0</v>
      </c>
      <c r="AC38" s="32">
        <v>3.57</v>
      </c>
      <c r="AD38" s="32">
        <v>3.57</v>
      </c>
      <c r="AE38" s="31" t="e">
        <f>IF(AND(Y38=TRUE, Z38=TRUE, AA31=TRUE),AA38,IF(AND(Y38=TRUE, Z38=TRUE, AB31=TRUE),AB38,IF(AND(Y38=TRUE, Z38=TRUE,AC31=TRUE),AC38,IF(AND(Y38=TRUE, Z38=TRUE,AD31=TRUE),AD38,))))</f>
        <v>#REF!</v>
      </c>
      <c r="AG38" s="23" t="e">
        <f>IF(Booklet!#REF!=3,TRUE,FALSE)</f>
        <v>#REF!</v>
      </c>
      <c r="AH38" s="23" t="e">
        <f>IF(Booklet!#REF!=3,TRUE,FALSE)</f>
        <v>#REF!</v>
      </c>
      <c r="AI38" s="26">
        <v>0</v>
      </c>
      <c r="AJ38" s="24">
        <v>0</v>
      </c>
      <c r="AK38" s="32">
        <v>6.25</v>
      </c>
      <c r="AL38" s="32">
        <v>3.13</v>
      </c>
      <c r="AM38" s="31" t="e">
        <f>IF(AND(AG38=TRUE, AH38=TRUE, AI31=TRUE),AI38,IF(AND(AG38=TRUE, AH38=TRUE, AJ31=TRUE),AJ38,IF(AND(AG38=TRUE, AH38=TRUE,AK31=TRUE),AK38,IF(AND(AG38=TRUE, AH38=TRUE,AL31=TRUE),AL38,))))</f>
        <v>#REF!</v>
      </c>
      <c r="AO38" s="23" t="e">
        <f>IF(Booklet!#REF!=3,TRUE,FALSE)</f>
        <v>#REF!</v>
      </c>
      <c r="AP38" s="23" t="e">
        <f>IF(Booklet!#REF!=3,TRUE,FALSE)</f>
        <v>#REF!</v>
      </c>
      <c r="AQ38" s="26">
        <v>0</v>
      </c>
      <c r="AR38" s="24">
        <v>0</v>
      </c>
      <c r="AS38" s="32">
        <v>6.25</v>
      </c>
      <c r="AT38" s="32">
        <v>3.13</v>
      </c>
      <c r="AU38" s="31" t="e">
        <f>IF(AND(AO38=TRUE, AP38=TRUE, AQ31=TRUE),AQ38,IF(AND(AO38=TRUE, AP38=TRUE, AR31=TRUE),AR38,IF(AND(AO38=TRUE, AP38=TRUE,AS31=TRUE),AS38,IF(AND(AO38=TRUE, AP38=TRUE,AT31=TRUE),AT38,))))</f>
        <v>#REF!</v>
      </c>
    </row>
    <row r="39" spans="1:47" x14ac:dyDescent="0.2">
      <c r="A39" s="23" t="e">
        <f>IF(Booklet!#REF!&gt;3,TRUE,FALSE)</f>
        <v>#REF!</v>
      </c>
      <c r="B39" s="23" t="e">
        <f>IF(Booklet!#REF!&gt;3,TRUE,FALSE)</f>
        <v>#REF!</v>
      </c>
      <c r="C39" s="26">
        <v>0</v>
      </c>
      <c r="D39" s="26">
        <v>0</v>
      </c>
      <c r="E39" s="32">
        <v>0.38</v>
      </c>
      <c r="F39" s="32">
        <v>0.19</v>
      </c>
      <c r="G39" s="31" t="e">
        <f>IF(AND(A39=TRUE, B39=TRUE, C31=TRUE),C39,IF(AND(A39=TRUE, B39=TRUE, D31=TRUE),D39,IF(AND(A39=TRUE, B39=TRUE,E31=TRUE),E39,IF(AND(A39=TRUE, B39=TRUE,F31=TRUE),F39,))))</f>
        <v>#REF!</v>
      </c>
      <c r="Y39" s="23" t="e">
        <f>IF(Booklet!#REF!&gt;3,TRUE,FALSE)</f>
        <v>#REF!</v>
      </c>
      <c r="Z39" s="23" t="e">
        <f>IF(Booklet!#REF!&gt;3,TRUE,FALSE)</f>
        <v>#REF!</v>
      </c>
      <c r="AA39" s="26">
        <v>0</v>
      </c>
      <c r="AB39" s="26">
        <v>0</v>
      </c>
      <c r="AC39" s="32">
        <v>3.57</v>
      </c>
      <c r="AD39" s="32">
        <v>3.57</v>
      </c>
      <c r="AE39" s="31" t="e">
        <f>IF(AND(Y39=TRUE, Z39=TRUE, AA31=TRUE),AA39,IF(AND(Y39=TRUE, Z39=TRUE, AB31=TRUE),AB39,IF(AND(Y39=TRUE, Z39=TRUE,AC31=TRUE),AC39,IF(AND(Y39=TRUE, Z39=TRUE,AD31=TRUE),AD39,))))</f>
        <v>#REF!</v>
      </c>
      <c r="AG39" s="23" t="e">
        <f>IF(Booklet!#REF!&gt;3,TRUE,FALSE)</f>
        <v>#REF!</v>
      </c>
      <c r="AH39" s="23" t="e">
        <f>IF(Booklet!#REF!&gt;3,TRUE,FALSE)</f>
        <v>#REF!</v>
      </c>
      <c r="AI39" s="26">
        <v>0</v>
      </c>
      <c r="AJ39" s="26">
        <v>0</v>
      </c>
      <c r="AK39" s="32">
        <v>6.25</v>
      </c>
      <c r="AL39" s="32">
        <v>3.13</v>
      </c>
      <c r="AM39" s="31" t="e">
        <f>IF(AND(AG39=TRUE, AH39=TRUE, AI31=TRUE),AI39,IF(AND(AG39=TRUE, AH39=TRUE, AJ31=TRUE),AJ39,IF(AND(AG39=TRUE, AH39=TRUE,AK31=TRUE),AK39,IF(AND(AG39=TRUE, AH39=TRUE,AL31=TRUE),AL39,))))</f>
        <v>#REF!</v>
      </c>
      <c r="AO39" s="23" t="e">
        <f>IF(Booklet!#REF!&gt;3,TRUE,FALSE)</f>
        <v>#REF!</v>
      </c>
      <c r="AP39" s="23" t="e">
        <f>IF(Booklet!#REF!&gt;3,TRUE,FALSE)</f>
        <v>#REF!</v>
      </c>
      <c r="AQ39" s="26">
        <v>0</v>
      </c>
      <c r="AR39" s="26">
        <v>0</v>
      </c>
      <c r="AS39" s="32">
        <v>6.25</v>
      </c>
      <c r="AT39" s="32">
        <v>3.13</v>
      </c>
      <c r="AU39" s="31" t="e">
        <f>IF(AND(AO39=TRUE, AP39=TRUE, AQ31=TRUE),AQ39,IF(AND(AO39=TRUE, AP39=TRUE, AR31=TRUE),AR39,IF(AND(AO39=TRUE, AP39=TRUE,AS31=TRUE),AS39,IF(AND(AO39=TRUE, AP39=TRUE,AT31=TRUE),AT39,))))</f>
        <v>#REF!</v>
      </c>
    </row>
    <row r="43" spans="1:47" x14ac:dyDescent="0.2">
      <c r="A43" s="571" t="e">
        <f>SUM(G46:G53)</f>
        <v>#REF!</v>
      </c>
      <c r="B43" s="571"/>
      <c r="C43" s="571"/>
      <c r="D43" s="571"/>
      <c r="E43" s="571"/>
      <c r="F43" s="571"/>
      <c r="G43" s="571"/>
      <c r="Y43" s="571" t="e">
        <f>SUM(AE46:AE53)</f>
        <v>#REF!</v>
      </c>
      <c r="Z43" s="571"/>
      <c r="AA43" s="571"/>
      <c r="AB43" s="571"/>
      <c r="AC43" s="571"/>
      <c r="AD43" s="571"/>
      <c r="AE43" s="571"/>
    </row>
    <row r="44" spans="1:47" x14ac:dyDescent="0.2">
      <c r="A44" s="2" t="s">
        <v>392</v>
      </c>
      <c r="B44" s="59"/>
      <c r="C44" s="59"/>
      <c r="D44" s="59"/>
      <c r="E44" s="59"/>
      <c r="F44" s="59"/>
      <c r="G44" s="59"/>
      <c r="Y44" s="2" t="s">
        <v>438</v>
      </c>
      <c r="Z44" s="59"/>
      <c r="AA44" s="59"/>
      <c r="AB44" s="59"/>
      <c r="AC44" s="59"/>
      <c r="AD44" s="59"/>
      <c r="AE44" s="59"/>
    </row>
    <row r="45" spans="1:47" x14ac:dyDescent="0.2">
      <c r="A45" s="17"/>
      <c r="B45" s="17"/>
      <c r="C45" s="17" t="b">
        <f>IF(Booklet!$K$20=1,TRUE,FALSE)</f>
        <v>0</v>
      </c>
      <c r="D45" s="17" t="b">
        <f>IF(Booklet!$K$20=2,TRUE,FALSE)</f>
        <v>0</v>
      </c>
      <c r="E45" s="17" t="b">
        <f>IF(Booklet!$K$20=3,TRUE,FALSE)</f>
        <v>0</v>
      </c>
      <c r="F45" s="17" t="b">
        <f>IF(Booklet!$K$20=4,TRUE,FALSE)</f>
        <v>0</v>
      </c>
      <c r="G45" s="17"/>
      <c r="Y45" s="17"/>
      <c r="Z45" s="17"/>
      <c r="AA45" s="17" t="b">
        <f>IF(Booklet!$K$20=1,TRUE,FALSE)</f>
        <v>0</v>
      </c>
      <c r="AB45" s="17" t="b">
        <f>IF(Booklet!$K$20=2,TRUE,FALSE)</f>
        <v>0</v>
      </c>
      <c r="AC45" s="17" t="b">
        <f>IF(Booklet!$K$20=3,TRUE,FALSE)</f>
        <v>0</v>
      </c>
      <c r="AD45" s="17" t="b">
        <f>IF(Booklet!$K$20=4,TRUE,FALSE)</f>
        <v>0</v>
      </c>
      <c r="AE45" s="17"/>
    </row>
    <row r="46" spans="1:47" x14ac:dyDescent="0.2">
      <c r="A46" s="17" t="e">
        <f>IF(Booklet!#REF!=1,TRUE,FALSE)</f>
        <v>#REF!</v>
      </c>
      <c r="B46" s="17" t="e">
        <f>IF(Booklet!#REF!=0,TRUE,FALSE)</f>
        <v>#REF!</v>
      </c>
      <c r="C46" s="27">
        <v>0</v>
      </c>
      <c r="D46" s="27">
        <v>0</v>
      </c>
      <c r="E46" s="24">
        <v>0</v>
      </c>
      <c r="F46" s="24">
        <v>0</v>
      </c>
      <c r="G46" s="31" t="e">
        <f>IF(AND(A46=TRUE, B46=TRUE, C45=TRUE),C46,IF(AND(A46=TRUE, B46=TRUE, D45=TRUE),D46,IF(AND(A46=TRUE, B46=TRUE,E45=TRUE),E46,IF(AND(A46=TRUE, B46=TRUE,F45=TRUE),F46,))))</f>
        <v>#REF!</v>
      </c>
      <c r="Y46" s="17" t="e">
        <f>IF(Booklet!#REF!=1,TRUE,FALSE)</f>
        <v>#REF!</v>
      </c>
      <c r="Z46" s="17" t="e">
        <f>IF(Booklet!#REF!=0,TRUE,FALSE)</f>
        <v>#REF!</v>
      </c>
      <c r="AA46" s="27">
        <v>0.18</v>
      </c>
      <c r="AB46" s="27">
        <v>0.18</v>
      </c>
      <c r="AC46" s="24">
        <v>0</v>
      </c>
      <c r="AD46" s="24">
        <v>0</v>
      </c>
      <c r="AE46" s="31" t="e">
        <f>IF(AND(Y46=TRUE, Z46=TRUE, AA45=TRUE),AA46,IF(AND(Y46=TRUE, Z46=TRUE, AB45=TRUE),AB46,IF(AND(Y46=TRUE, Z46=TRUE,AC45=TRUE),AC46,IF(AND(Y46=TRUE, Z46=TRUE,AD45=TRUE),AD46,))))</f>
        <v>#REF!</v>
      </c>
    </row>
    <row r="47" spans="1:47" x14ac:dyDescent="0.2">
      <c r="A47" s="17" t="e">
        <f>IF(Booklet!#REF!=2,TRUE,FALSE)</f>
        <v>#REF!</v>
      </c>
      <c r="B47" s="23" t="e">
        <f>IF(Booklet!#REF!=0,TRUE,FALSE)</f>
        <v>#REF!</v>
      </c>
      <c r="C47" s="27">
        <v>0</v>
      </c>
      <c r="D47" s="27">
        <v>0</v>
      </c>
      <c r="E47" s="24">
        <v>0</v>
      </c>
      <c r="F47" s="24">
        <v>0</v>
      </c>
      <c r="G47" s="31" t="e">
        <f>IF(AND(A47=TRUE, B47=TRUE, C45=TRUE),C47,IF(AND(A47=TRUE, B47=TRUE, D45=TRUE),D47,IF(AND(A47=TRUE, B47=TRUE,E45=TRUE),E47,IF(AND(A47=TRUE, B47=TRUE,F45=TRUE),F47,))))</f>
        <v>#REF!</v>
      </c>
      <c r="Y47" s="17" t="e">
        <f>IF(Booklet!#REF!=2,TRUE,FALSE)</f>
        <v>#REF!</v>
      </c>
      <c r="Z47" s="23" t="e">
        <f>IF(Booklet!#REF!=0,TRUE,FALSE)</f>
        <v>#REF!</v>
      </c>
      <c r="AA47" s="27">
        <v>0.18</v>
      </c>
      <c r="AB47" s="27">
        <v>0.18</v>
      </c>
      <c r="AC47" s="24">
        <v>0</v>
      </c>
      <c r="AD47" s="24">
        <v>0</v>
      </c>
      <c r="AE47" s="31" t="e">
        <f>IF(AND(Y47=TRUE, Z47=TRUE, AA45=TRUE),AA47,IF(AND(Y47=TRUE, Z47=TRUE, AB45=TRUE),AB47,IF(AND(Y47=TRUE, Z47=TRUE,AC45=TRUE),AC47,IF(AND(Y47=TRUE, Z47=TRUE,AD45=TRUE),AD47,))))</f>
        <v>#REF!</v>
      </c>
    </row>
    <row r="48" spans="1:47" x14ac:dyDescent="0.2">
      <c r="A48" s="23" t="e">
        <f>IF(Booklet!#REF!=1,TRUE,FALSE)</f>
        <v>#REF!</v>
      </c>
      <c r="B48" s="23" t="e">
        <f>IF(Booklet!#REF!=1,TRUE,FALSE)</f>
        <v>#REF!</v>
      </c>
      <c r="C48" s="27">
        <v>50</v>
      </c>
      <c r="D48" s="27">
        <v>50</v>
      </c>
      <c r="E48" s="24">
        <v>0</v>
      </c>
      <c r="F48" s="24">
        <v>0</v>
      </c>
      <c r="G48" s="31" t="e">
        <f>IF(AND(A48=TRUE, B48=TRUE, C45=TRUE),C48,IF(AND(A48=TRUE, B48=TRUE, D45=TRUE),D48,IF(AND(A48=TRUE, B48=TRUE,E45=TRUE),E48,IF(AND(A48=TRUE, B48=TRUE,F45=TRUE),F48,))))</f>
        <v>#REF!</v>
      </c>
      <c r="Y48" s="23" t="e">
        <f>IF(Booklet!#REF!=1,TRUE,FALSE)</f>
        <v>#REF!</v>
      </c>
      <c r="Z48" s="23" t="e">
        <f>IF(Booklet!#REF!=1,TRUE,FALSE)</f>
        <v>#REF!</v>
      </c>
      <c r="AA48" s="27">
        <v>0.18</v>
      </c>
      <c r="AB48" s="27">
        <v>0.18</v>
      </c>
      <c r="AC48" s="24">
        <v>0</v>
      </c>
      <c r="AD48" s="24">
        <v>0</v>
      </c>
      <c r="AE48" s="31" t="e">
        <f>IF(AND(Y48=TRUE, Z48=TRUE, AA45=TRUE),AA48,IF(AND(Y48=TRUE, Z48=TRUE, AB45=TRUE),AB48,IF(AND(Y48=TRUE, Z48=TRUE,AC45=TRUE),AC48,IF(AND(Y48=TRUE, Z48=TRUE,AD45=TRUE),AD48,))))</f>
        <v>#REF!</v>
      </c>
    </row>
    <row r="49" spans="1:31" x14ac:dyDescent="0.2">
      <c r="A49" s="23" t="e">
        <f>IF(Booklet!#REF!=2,TRUE,FALSE)</f>
        <v>#REF!</v>
      </c>
      <c r="B49" s="23" t="e">
        <f>IF(Booklet!#REF!=2,TRUE,FALSE)</f>
        <v>#REF!</v>
      </c>
      <c r="C49" s="27">
        <v>100</v>
      </c>
      <c r="D49" s="27">
        <v>100</v>
      </c>
      <c r="E49" s="24">
        <v>0</v>
      </c>
      <c r="F49" s="24">
        <v>0</v>
      </c>
      <c r="G49" s="31" t="e">
        <f>IF(AND(A49=TRUE, B49=TRUE, C45=TRUE),C49,IF(AND(A49=TRUE, B49=TRUE, D45=TRUE),D49,IF(AND(A49=TRUE, B49=TRUE,E45=TRUE),E49,IF(AND(A49=TRUE, B49=TRUE,F45=TRUE),F49,))))</f>
        <v>#REF!</v>
      </c>
      <c r="Y49" s="23" t="e">
        <f>IF(Booklet!#REF!=2,TRUE,FALSE)</f>
        <v>#REF!</v>
      </c>
      <c r="Z49" s="23" t="e">
        <f>IF(Booklet!#REF!=2,TRUE,FALSE)</f>
        <v>#REF!</v>
      </c>
      <c r="AA49" s="27">
        <v>0.18</v>
      </c>
      <c r="AB49" s="27">
        <v>0.18</v>
      </c>
      <c r="AC49" s="24">
        <v>0</v>
      </c>
      <c r="AD49" s="24">
        <v>0</v>
      </c>
      <c r="AE49" s="31" t="e">
        <f>IF(AND(Y49=TRUE, Z49=TRUE, AA45=TRUE),AA49,IF(AND(Y49=TRUE, Z49=TRUE, AB45=TRUE),AB49,IF(AND(Y49=TRUE, Z49=TRUE,AC45=TRUE),AC49,IF(AND(Y49=TRUE, Z49=TRUE,AD45=TRUE),AD49,))))</f>
        <v>#REF!</v>
      </c>
    </row>
    <row r="50" spans="1:31" x14ac:dyDescent="0.2">
      <c r="A50" s="23" t="e">
        <f>IF(Booklet!#REF!=3,TRUE,FALSE)</f>
        <v>#REF!</v>
      </c>
      <c r="B50" s="23" t="e">
        <f>IF(Booklet!#REF!=0,TRUE,FALSE)</f>
        <v>#REF!</v>
      </c>
      <c r="C50" s="26">
        <v>0</v>
      </c>
      <c r="D50" s="26">
        <v>0</v>
      </c>
      <c r="E50" s="32">
        <v>0</v>
      </c>
      <c r="F50" s="32">
        <v>0</v>
      </c>
      <c r="G50" s="31" t="e">
        <f>IF(AND(A50=TRUE, B50=TRUE, C45=TRUE),C50,IF(AND(A50=TRUE, B50=TRUE, D45=TRUE),D50,IF(AND(A50=TRUE, B50=TRUE,E45=TRUE),E50,IF(AND(A50=TRUE, B50=TRUE,F45=TRUE),F50,))))</f>
        <v>#REF!</v>
      </c>
      <c r="Y50" s="23" t="e">
        <f>IF(Booklet!#REF!=3,TRUE,FALSE)</f>
        <v>#REF!</v>
      </c>
      <c r="Z50" s="23" t="e">
        <f>IF(Booklet!#REF!=0,TRUE,FALSE)</f>
        <v>#REF!</v>
      </c>
      <c r="AA50" s="26">
        <v>0</v>
      </c>
      <c r="AB50" s="26">
        <v>0</v>
      </c>
      <c r="AC50" s="32">
        <v>0.18</v>
      </c>
      <c r="AD50" s="32">
        <v>0.18</v>
      </c>
      <c r="AE50" s="31" t="e">
        <f>IF(AND(Y50=TRUE, Z50=TRUE, AA45=TRUE),AA50,IF(AND(Y50=TRUE, Z50=TRUE, AB45=TRUE),AB50,IF(AND(Y50=TRUE, Z50=TRUE,AC45=TRUE),AC50,IF(AND(Y50=TRUE, Z50=TRUE,AD45=TRUE),AD50,))))</f>
        <v>#REF!</v>
      </c>
    </row>
    <row r="51" spans="1:31" x14ac:dyDescent="0.2">
      <c r="A51" s="23" t="e">
        <f>IF(Booklet!#REF!&gt;3,TRUE,FALSE)</f>
        <v>#REF!</v>
      </c>
      <c r="B51" s="23" t="e">
        <f>IF(Booklet!#REF!=0,TRUE,FALSE)</f>
        <v>#REF!</v>
      </c>
      <c r="C51" s="26">
        <v>0</v>
      </c>
      <c r="D51" s="24">
        <v>0</v>
      </c>
      <c r="E51" s="32">
        <v>0</v>
      </c>
      <c r="F51" s="32">
        <v>0</v>
      </c>
      <c r="G51" s="31" t="e">
        <f>IF(AND(A51=TRUE, B51=TRUE, C45=TRUE),C51,IF(AND(A51=TRUE, B51=TRUE, D45=TRUE),D51,IF(AND(A51=TRUE, B51=TRUE,E45=TRUE),E51,IF(AND(A51=TRUE, B51=TRUE,F45=TRUE),F51,))))</f>
        <v>#REF!</v>
      </c>
      <c r="Y51" s="23" t="e">
        <f>IF(Booklet!#REF!&gt;3,TRUE,FALSE)</f>
        <v>#REF!</v>
      </c>
      <c r="Z51" s="23" t="e">
        <f>IF(Booklet!#REF!=0,TRUE,FALSE)</f>
        <v>#REF!</v>
      </c>
      <c r="AA51" s="26">
        <v>0</v>
      </c>
      <c r="AB51" s="24">
        <v>0</v>
      </c>
      <c r="AC51" s="32">
        <v>0.18</v>
      </c>
      <c r="AD51" s="32">
        <v>0.18</v>
      </c>
      <c r="AE51" s="31" t="e">
        <f>IF(AND(Y51=TRUE, Z51=TRUE, AA45=TRUE),AA51,IF(AND(Y51=TRUE, Z51=TRUE, AB45=TRUE),AB51,IF(AND(Y51=TRUE, Z51=TRUE,AC45=TRUE),AC51,IF(AND(Y51=TRUE, Z51=TRUE,AD45=TRUE),AD51,))))</f>
        <v>#REF!</v>
      </c>
    </row>
    <row r="52" spans="1:31" x14ac:dyDescent="0.2">
      <c r="A52" s="23" t="e">
        <f>IF(Booklet!#REF!=3,TRUE,FALSE)</f>
        <v>#REF!</v>
      </c>
      <c r="B52" s="23" t="e">
        <f>IF(Booklet!#REF!=3,TRUE,FALSE)</f>
        <v>#REF!</v>
      </c>
      <c r="C52" s="26">
        <v>0</v>
      </c>
      <c r="D52" s="24">
        <v>0</v>
      </c>
      <c r="E52" s="32">
        <v>150</v>
      </c>
      <c r="F52" s="32">
        <v>150</v>
      </c>
      <c r="G52" s="31" t="e">
        <f>IF(AND(A52=TRUE, B52=TRUE, C45=TRUE),C52,IF(AND(A52=TRUE, B52=TRUE, D45=TRUE),D52,IF(AND(A52=TRUE, B52=TRUE,E45=TRUE),E52,IF(AND(A52=TRUE, B52=TRUE,F45=TRUE),F52,))))</f>
        <v>#REF!</v>
      </c>
      <c r="Y52" s="23" t="e">
        <f>IF(Booklet!#REF!=3,TRUE,FALSE)</f>
        <v>#REF!</v>
      </c>
      <c r="Z52" s="23" t="e">
        <f>IF(Booklet!#REF!=3,TRUE,FALSE)</f>
        <v>#REF!</v>
      </c>
      <c r="AA52" s="26">
        <v>0</v>
      </c>
      <c r="AB52" s="24">
        <v>0</v>
      </c>
      <c r="AC52" s="32">
        <v>0.18</v>
      </c>
      <c r="AD52" s="32">
        <v>0.18</v>
      </c>
      <c r="AE52" s="31" t="e">
        <f>IF(AND(Y52=TRUE, Z52=TRUE, AA45=TRUE),AA52,IF(AND(Y52=TRUE, Z52=TRUE, AB45=TRUE),AB52,IF(AND(Y52=TRUE, Z52=TRUE,AC45=TRUE),AC52,IF(AND(Y52=TRUE, Z52=TRUE,AD45=TRUE),AD52,))))</f>
        <v>#REF!</v>
      </c>
    </row>
    <row r="53" spans="1:31" x14ac:dyDescent="0.2">
      <c r="A53" s="23" t="e">
        <f>IF(Booklet!#REF!&gt;3,TRUE,FALSE)</f>
        <v>#REF!</v>
      </c>
      <c r="B53" s="23" t="e">
        <f>IF(Booklet!#REF!&gt;3,TRUE,FALSE)</f>
        <v>#REF!</v>
      </c>
      <c r="C53" s="26">
        <v>0</v>
      </c>
      <c r="D53" s="26">
        <v>0</v>
      </c>
      <c r="E53" s="32">
        <v>200</v>
      </c>
      <c r="F53" s="32">
        <v>200</v>
      </c>
      <c r="G53" s="31" t="e">
        <f>IF(AND(A53=TRUE, B53=TRUE, C45=TRUE),C53,IF(AND(A53=TRUE, B53=TRUE, D45=TRUE),D53,IF(AND(A53=TRUE, B53=TRUE,E45=TRUE),E53,IF(AND(A53=TRUE, B53=TRUE,F45=TRUE),F53,))))</f>
        <v>#REF!</v>
      </c>
      <c r="Y53" s="23" t="e">
        <f>IF(Booklet!#REF!&gt;3,TRUE,FALSE)</f>
        <v>#REF!</v>
      </c>
      <c r="Z53" s="23" t="e">
        <f>IF(Booklet!#REF!&gt;3,TRUE,FALSE)</f>
        <v>#REF!</v>
      </c>
      <c r="AA53" s="26">
        <v>0</v>
      </c>
      <c r="AB53" s="26">
        <v>0</v>
      </c>
      <c r="AC53" s="32">
        <v>0.18</v>
      </c>
      <c r="AD53" s="32">
        <v>0.18</v>
      </c>
      <c r="AE53" s="31" t="e">
        <f>IF(AND(Y53=TRUE, Z53=TRUE, AA45=TRUE),AA53,IF(AND(Y53=TRUE, Z53=TRUE, AB45=TRUE),AB53,IF(AND(Y53=TRUE, Z53=TRUE,AC45=TRUE),AC53,IF(AND(Y53=TRUE, Z53=TRUE,AD45=TRUE),AD53,))))</f>
        <v>#REF!</v>
      </c>
    </row>
    <row r="57" spans="1:31" x14ac:dyDescent="0.2">
      <c r="A57" s="571" t="e">
        <f>SUM(G60:G67)</f>
        <v>#REF!</v>
      </c>
      <c r="B57" s="571"/>
      <c r="C57" s="571"/>
      <c r="D57" s="571"/>
      <c r="E57" s="571"/>
      <c r="F57" s="571"/>
      <c r="G57" s="571"/>
    </row>
    <row r="58" spans="1:31" x14ac:dyDescent="0.2">
      <c r="A58" s="2" t="s">
        <v>474</v>
      </c>
      <c r="B58" s="59"/>
      <c r="C58" s="59"/>
      <c r="D58" s="59"/>
      <c r="E58" s="59"/>
      <c r="F58" s="59"/>
      <c r="G58" s="59"/>
    </row>
    <row r="59" spans="1:31" x14ac:dyDescent="0.2">
      <c r="A59" s="17"/>
      <c r="B59" s="17"/>
      <c r="C59" s="17" t="b">
        <f>IF(Booklet!$K$20=1,TRUE,FALSE)</f>
        <v>0</v>
      </c>
      <c r="D59" s="17" t="b">
        <f>IF(Booklet!$K$20=2,TRUE,FALSE)</f>
        <v>0</v>
      </c>
      <c r="E59" s="17" t="b">
        <f>IF(Booklet!$K$20=3,TRUE,FALSE)</f>
        <v>0</v>
      </c>
      <c r="F59" s="17" t="b">
        <f>IF(Booklet!$K$20=4,TRUE,FALSE)</f>
        <v>0</v>
      </c>
      <c r="G59" s="17"/>
    </row>
    <row r="60" spans="1:31" x14ac:dyDescent="0.2">
      <c r="A60" s="17" t="e">
        <f>IF(Booklet!#REF!=1,TRUE,FALSE)</f>
        <v>#REF!</v>
      </c>
      <c r="B60" s="17" t="e">
        <f>IF(Booklet!#REF!=0,TRUE,FALSE)</f>
        <v>#REF!</v>
      </c>
      <c r="C60" s="27">
        <v>45</v>
      </c>
      <c r="D60" s="27">
        <v>45</v>
      </c>
      <c r="E60" s="24">
        <v>0</v>
      </c>
      <c r="F60" s="24">
        <v>0</v>
      </c>
      <c r="G60" s="31" t="e">
        <f>IF(AND(A60=TRUE, B60=TRUE, C59=TRUE),C60,IF(AND(A60=TRUE, B60=TRUE, D59=TRUE),D60,IF(AND(A60=TRUE, B60=TRUE,E59=TRUE),E60,IF(AND(A60=TRUE, B60=TRUE,F59=TRUE),F60,))))</f>
        <v>#REF!</v>
      </c>
    </row>
    <row r="61" spans="1:31" x14ac:dyDescent="0.2">
      <c r="A61" s="17" t="e">
        <f>IF(Booklet!#REF!=2,TRUE,FALSE)</f>
        <v>#REF!</v>
      </c>
      <c r="B61" s="23" t="e">
        <f>IF(Booklet!#REF!=0,TRUE,FALSE)</f>
        <v>#REF!</v>
      </c>
      <c r="C61" s="27">
        <v>45</v>
      </c>
      <c r="D61" s="27">
        <v>45</v>
      </c>
      <c r="E61" s="24">
        <v>0</v>
      </c>
      <c r="F61" s="24">
        <v>0</v>
      </c>
      <c r="G61" s="31" t="e">
        <f>IF(AND(A61=TRUE, B61=TRUE, C59=TRUE),C61,IF(AND(A61=TRUE, B61=TRUE, D59=TRUE),D61,IF(AND(A61=TRUE, B61=TRUE,E59=TRUE),E61,IF(AND(A61=TRUE, B61=TRUE,F59=TRUE),F61,))))</f>
        <v>#REF!</v>
      </c>
    </row>
    <row r="62" spans="1:31" x14ac:dyDescent="0.2">
      <c r="A62" s="23" t="e">
        <f>IF(Booklet!#REF!=1,TRUE,FALSE)</f>
        <v>#REF!</v>
      </c>
      <c r="B62" s="23" t="e">
        <f>IF(Booklet!#REF!=1,TRUE,FALSE)</f>
        <v>#REF!</v>
      </c>
      <c r="C62" s="27">
        <v>45</v>
      </c>
      <c r="D62" s="27">
        <v>45</v>
      </c>
      <c r="E62" s="24">
        <v>0</v>
      </c>
      <c r="F62" s="24">
        <v>0</v>
      </c>
      <c r="G62" s="31" t="e">
        <f>IF(AND(A62=TRUE, B62=TRUE, C59=TRUE),C62,IF(AND(A62=TRUE, B62=TRUE, D59=TRUE),D62,IF(AND(A62=TRUE, B62=TRUE,E59=TRUE),E62,IF(AND(A62=TRUE, B62=TRUE,F59=TRUE),F62,))))</f>
        <v>#REF!</v>
      </c>
    </row>
    <row r="63" spans="1:31" x14ac:dyDescent="0.2">
      <c r="A63" s="23" t="e">
        <f>IF(Booklet!#REF!=2,TRUE,FALSE)</f>
        <v>#REF!</v>
      </c>
      <c r="B63" s="23" t="e">
        <f>IF(Booklet!#REF!=2,TRUE,FALSE)</f>
        <v>#REF!</v>
      </c>
      <c r="C63" s="27">
        <v>45</v>
      </c>
      <c r="D63" s="27">
        <v>45</v>
      </c>
      <c r="E63" s="24">
        <v>0</v>
      </c>
      <c r="F63" s="24">
        <v>0</v>
      </c>
      <c r="G63" s="31" t="e">
        <f>IF(AND(A63=TRUE, B63=TRUE, C59=TRUE),C63,IF(AND(A63=TRUE, B63=TRUE, D59=TRUE),D63,IF(AND(A63=TRUE, B63=TRUE,E59=TRUE),E63,IF(AND(A63=TRUE, B63=TRUE,F59=TRUE),F63,))))</f>
        <v>#REF!</v>
      </c>
    </row>
    <row r="64" spans="1:31" x14ac:dyDescent="0.2">
      <c r="A64" s="23" t="e">
        <f>IF(Booklet!#REF!=3,TRUE,FALSE)</f>
        <v>#REF!</v>
      </c>
      <c r="B64" s="23" t="e">
        <f>IF(Booklet!#REF!=0,TRUE,FALSE)</f>
        <v>#REF!</v>
      </c>
      <c r="C64" s="26">
        <v>0</v>
      </c>
      <c r="D64" s="26">
        <v>0</v>
      </c>
      <c r="E64" s="32">
        <v>63.75</v>
      </c>
      <c r="F64" s="32">
        <v>63.75</v>
      </c>
      <c r="G64" s="31" t="e">
        <f>IF(AND(A64=TRUE, B64=TRUE, C59=TRUE),C64,IF(AND(A64=TRUE, B64=TRUE, D59=TRUE),D64,IF(AND(A64=TRUE, B64=TRUE,E59=TRUE),E64,IF(AND(A64=TRUE, B64=TRUE,F59=TRUE),F64,))))</f>
        <v>#REF!</v>
      </c>
    </row>
    <row r="65" spans="1:7" x14ac:dyDescent="0.2">
      <c r="A65" s="23" t="e">
        <f>IF(Booklet!#REF!&gt;3,TRUE,FALSE)</f>
        <v>#REF!</v>
      </c>
      <c r="B65" s="23" t="e">
        <f>IF(Booklet!#REF!=0,TRUE,FALSE)</f>
        <v>#REF!</v>
      </c>
      <c r="C65" s="26">
        <v>0</v>
      </c>
      <c r="D65" s="24">
        <v>0</v>
      </c>
      <c r="E65" s="32">
        <v>63.75</v>
      </c>
      <c r="F65" s="32">
        <v>63.75</v>
      </c>
      <c r="G65" s="31" t="e">
        <f>IF(AND(A65=TRUE, B65=TRUE, C59=TRUE),C65,IF(AND(A65=TRUE, B65=TRUE, D59=TRUE),D65,IF(AND(A65=TRUE, B65=TRUE,E59=TRUE),E65,IF(AND(A65=TRUE, B65=TRUE,F59=TRUE),F65,))))</f>
        <v>#REF!</v>
      </c>
    </row>
    <row r="66" spans="1:7" x14ac:dyDescent="0.2">
      <c r="A66" s="23" t="e">
        <f>IF(Booklet!#REF!=3,TRUE,FALSE)</f>
        <v>#REF!</v>
      </c>
      <c r="B66" s="23" t="e">
        <f>IF(Booklet!#REF!=3,TRUE,FALSE)</f>
        <v>#REF!</v>
      </c>
      <c r="C66" s="26">
        <v>0</v>
      </c>
      <c r="D66" s="24">
        <v>0</v>
      </c>
      <c r="E66" s="32">
        <v>63.75</v>
      </c>
      <c r="F66" s="32">
        <v>63.75</v>
      </c>
      <c r="G66" s="31" t="e">
        <f>IF(AND(A66=TRUE, B66=TRUE, C59=TRUE),C66,IF(AND(A66=TRUE, B66=TRUE, D59=TRUE),D66,IF(AND(A66=TRUE, B66=TRUE,E59=TRUE),E66,IF(AND(A66=TRUE, B66=TRUE,F59=TRUE),F66,))))</f>
        <v>#REF!</v>
      </c>
    </row>
    <row r="67" spans="1:7" x14ac:dyDescent="0.2">
      <c r="A67" s="23" t="e">
        <f>IF(Booklet!#REF!&gt;3,TRUE,FALSE)</f>
        <v>#REF!</v>
      </c>
      <c r="B67" s="23" t="e">
        <f>IF(Booklet!#REF!&gt;3,TRUE,FALSE)</f>
        <v>#REF!</v>
      </c>
      <c r="C67" s="26">
        <v>0</v>
      </c>
      <c r="D67" s="26">
        <v>0</v>
      </c>
      <c r="E67" s="32">
        <v>63.75</v>
      </c>
      <c r="F67" s="32">
        <v>63.75</v>
      </c>
      <c r="G67" s="31" t="e">
        <f>IF(AND(A67=TRUE, B67=TRUE, C59=TRUE),C67,IF(AND(A67=TRUE, B67=TRUE, D59=TRUE),D67,IF(AND(A67=TRUE, B67=TRUE,E59=TRUE),E67,IF(AND(A67=TRUE, B67=TRUE,F59=TRUE),F67,))))</f>
        <v>#REF!</v>
      </c>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71" t="e">
        <f>SUM(G74:G81)</f>
        <v>#REF!</v>
      </c>
      <c r="B71" s="571"/>
      <c r="C71" s="571"/>
      <c r="D71" s="571"/>
      <c r="E71" s="571"/>
      <c r="F71" s="571"/>
      <c r="G71" s="571"/>
    </row>
    <row r="72" spans="1:7" x14ac:dyDescent="0.2">
      <c r="A72" s="2" t="s">
        <v>475</v>
      </c>
      <c r="B72" s="59"/>
      <c r="C72" s="59"/>
      <c r="D72" s="59"/>
      <c r="E72" s="59"/>
      <c r="F72" s="59"/>
      <c r="G72" s="59"/>
    </row>
    <row r="73" spans="1:7" x14ac:dyDescent="0.2">
      <c r="A73" s="17"/>
      <c r="B73" s="17"/>
      <c r="C73" s="17" t="b">
        <f>IF(Booklet!$K$20=1,TRUE,FALSE)</f>
        <v>0</v>
      </c>
      <c r="D73" s="17" t="b">
        <f>IF(Booklet!$K$20=2,TRUE,FALSE)</f>
        <v>0</v>
      </c>
      <c r="E73" s="17" t="b">
        <f>IF(Booklet!$K$20=3,TRUE,FALSE)</f>
        <v>0</v>
      </c>
      <c r="F73" s="17" t="b">
        <f>IF(Booklet!$K$20=4,TRUE,FALSE)</f>
        <v>0</v>
      </c>
      <c r="G73" s="17"/>
    </row>
    <row r="74" spans="1:7" x14ac:dyDescent="0.2">
      <c r="A74" s="17" t="e">
        <f>IF(Booklet!#REF!=1,TRUE,FALSE)</f>
        <v>#REF!</v>
      </c>
      <c r="B74" s="17" t="e">
        <f>IF(Booklet!#REF!=0,TRUE,FALSE)</f>
        <v>#REF!</v>
      </c>
      <c r="C74" s="27">
        <v>35</v>
      </c>
      <c r="D74" s="27">
        <v>35</v>
      </c>
      <c r="E74" s="24">
        <v>0</v>
      </c>
      <c r="F74" s="24">
        <v>0</v>
      </c>
      <c r="G74" s="31" t="e">
        <f>IF(AND(A74=TRUE, B74=TRUE, C73=TRUE),C74,IF(AND(A74=TRUE, B74=TRUE, D73=TRUE),D74,IF(AND(A74=TRUE, B74=TRUE,E73=TRUE),E74,IF(AND(A74=TRUE, B74=TRUE,F73=TRUE),F74,))))</f>
        <v>#REF!</v>
      </c>
    </row>
    <row r="75" spans="1:7" x14ac:dyDescent="0.2">
      <c r="A75" s="17" t="e">
        <f>IF(Booklet!#REF!=2,TRUE,FALSE)</f>
        <v>#REF!</v>
      </c>
      <c r="B75" s="23" t="e">
        <f>IF(Booklet!#REF!=0,TRUE,FALSE)</f>
        <v>#REF!</v>
      </c>
      <c r="C75" s="27">
        <v>35</v>
      </c>
      <c r="D75" s="27">
        <v>35</v>
      </c>
      <c r="E75" s="24">
        <v>0</v>
      </c>
      <c r="F75" s="24">
        <v>0</v>
      </c>
      <c r="G75" s="31" t="e">
        <f>IF(AND(A75=TRUE, B75=TRUE, C73=TRUE),C75,IF(AND(A75=TRUE, B75=TRUE, D73=TRUE),D75,IF(AND(A75=TRUE, B75=TRUE,E73=TRUE),E75,IF(AND(A75=TRUE, B75=TRUE,F73=TRUE),F75,))))</f>
        <v>#REF!</v>
      </c>
    </row>
    <row r="76" spans="1:7" x14ac:dyDescent="0.2">
      <c r="A76" s="23" t="e">
        <f>IF(Booklet!#REF!=1,TRUE,FALSE)</f>
        <v>#REF!</v>
      </c>
      <c r="B76" s="23" t="e">
        <f>IF(Booklet!#REF!=1,TRUE,FALSE)</f>
        <v>#REF!</v>
      </c>
      <c r="C76" s="27">
        <v>35</v>
      </c>
      <c r="D76" s="27">
        <v>35</v>
      </c>
      <c r="E76" s="24">
        <v>0</v>
      </c>
      <c r="F76" s="24">
        <v>0</v>
      </c>
      <c r="G76" s="31" t="e">
        <f>IF(AND(A76=TRUE, B76=TRUE, C73=TRUE),C76,IF(AND(A76=TRUE, B76=TRUE, D73=TRUE),D76,IF(AND(A76=TRUE, B76=TRUE,E73=TRUE),E76,IF(AND(A76=TRUE, B76=TRUE,F73=TRUE),F76,))))</f>
        <v>#REF!</v>
      </c>
    </row>
    <row r="77" spans="1:7" x14ac:dyDescent="0.2">
      <c r="A77" s="23" t="e">
        <f>IF(Booklet!#REF!=2,TRUE,FALSE)</f>
        <v>#REF!</v>
      </c>
      <c r="B77" s="23" t="e">
        <f>IF(Booklet!#REF!=2,TRUE,FALSE)</f>
        <v>#REF!</v>
      </c>
      <c r="C77" s="27">
        <v>35</v>
      </c>
      <c r="D77" s="27">
        <v>35</v>
      </c>
      <c r="E77" s="24">
        <v>0</v>
      </c>
      <c r="F77" s="24">
        <v>0</v>
      </c>
      <c r="G77" s="31" t="e">
        <f>IF(AND(A77=TRUE, B77=TRUE, C73=TRUE),C77,IF(AND(A77=TRUE, B77=TRUE, D73=TRUE),D77,IF(AND(A77=TRUE, B77=TRUE,E73=TRUE),E77,IF(AND(A77=TRUE, B77=TRUE,F73=TRUE),F77,))))</f>
        <v>#REF!</v>
      </c>
    </row>
    <row r="78" spans="1:7" x14ac:dyDescent="0.2">
      <c r="A78" s="23" t="e">
        <f>IF(Booklet!#REF!=3,TRUE,FALSE)</f>
        <v>#REF!</v>
      </c>
      <c r="B78" s="23" t="e">
        <f>IF(Booklet!#REF!=0,TRUE,FALSE)</f>
        <v>#REF!</v>
      </c>
      <c r="C78" s="26">
        <v>0</v>
      </c>
      <c r="D78" s="26">
        <v>0</v>
      </c>
      <c r="E78" s="32">
        <v>78.75</v>
      </c>
      <c r="F78" s="32">
        <v>78.75</v>
      </c>
      <c r="G78" s="31" t="e">
        <f>IF(AND(A78=TRUE, B78=TRUE, C73=TRUE),C78,IF(AND(A78=TRUE, B78=TRUE, D73=TRUE),D78,IF(AND(A78=TRUE, B78=TRUE,E73=TRUE),E78,IF(AND(A78=TRUE, B78=TRUE,F73=TRUE),F78,))))</f>
        <v>#REF!</v>
      </c>
    </row>
    <row r="79" spans="1:7" x14ac:dyDescent="0.2">
      <c r="A79" s="23" t="e">
        <f>IF(Booklet!#REF!&gt;3,TRUE,FALSE)</f>
        <v>#REF!</v>
      </c>
      <c r="B79" s="23" t="e">
        <f>IF(Booklet!#REF!=0,TRUE,FALSE)</f>
        <v>#REF!</v>
      </c>
      <c r="C79" s="26">
        <v>0</v>
      </c>
      <c r="D79" s="24">
        <v>0</v>
      </c>
      <c r="E79" s="32">
        <v>78.75</v>
      </c>
      <c r="F79" s="32">
        <v>78.75</v>
      </c>
      <c r="G79" s="31" t="e">
        <f>IF(AND(A79=TRUE, B79=TRUE, C73=TRUE),C79,IF(AND(A79=TRUE, B79=TRUE, D73=TRUE),D79,IF(AND(A79=TRUE, B79=TRUE,E73=TRUE),E79,IF(AND(A79=TRUE, B79=TRUE,F73=TRUE),F79,))))</f>
        <v>#REF!</v>
      </c>
    </row>
    <row r="80" spans="1:7" x14ac:dyDescent="0.2">
      <c r="A80" s="23" t="e">
        <f>IF(Booklet!#REF!=3,TRUE,FALSE)</f>
        <v>#REF!</v>
      </c>
      <c r="B80" s="23" t="e">
        <f>IF(Booklet!#REF!=3,TRUE,FALSE)</f>
        <v>#REF!</v>
      </c>
      <c r="C80" s="26">
        <v>0</v>
      </c>
      <c r="D80" s="24">
        <v>0</v>
      </c>
      <c r="E80" s="32">
        <v>78.75</v>
      </c>
      <c r="F80" s="32">
        <v>78.75</v>
      </c>
      <c r="G80" s="31" t="e">
        <f>IF(AND(A80=TRUE, B80=TRUE, C73=TRUE),C80,IF(AND(A80=TRUE, B80=TRUE, D73=TRUE),D80,IF(AND(A80=TRUE, B80=TRUE,E73=TRUE),E80,IF(AND(A80=TRUE, B80=TRUE,F73=TRUE),F80,))))</f>
        <v>#REF!</v>
      </c>
    </row>
    <row r="81" spans="1:7" x14ac:dyDescent="0.2">
      <c r="A81" s="23" t="e">
        <f>IF(Booklet!#REF!&gt;3,TRUE,FALSE)</f>
        <v>#REF!</v>
      </c>
      <c r="B81" s="23" t="e">
        <f>IF(Booklet!#REF!&gt;3,TRUE,FALSE)</f>
        <v>#REF!</v>
      </c>
      <c r="C81" s="26">
        <v>0</v>
      </c>
      <c r="D81" s="26">
        <v>0</v>
      </c>
      <c r="E81" s="32">
        <v>78.75</v>
      </c>
      <c r="F81" s="32">
        <v>78.75</v>
      </c>
      <c r="G81" s="31" t="e">
        <f>IF(AND(A81=TRUE, B81=TRUE, C73=TRUE),C81,IF(AND(A81=TRUE, B81=TRUE, D73=TRUE),D81,IF(AND(A81=TRUE, B81=TRUE,E73=TRUE),E81,IF(AND(A81=TRUE, B81=TRUE,F73=TRUE),F81,))))</f>
        <v>#REF!</v>
      </c>
    </row>
    <row r="85" spans="1:7" x14ac:dyDescent="0.2">
      <c r="A85" s="571">
        <f>SUM(G88:G89)</f>
        <v>0</v>
      </c>
      <c r="B85" s="571"/>
      <c r="C85" s="571"/>
      <c r="D85" s="571"/>
      <c r="E85" s="571"/>
      <c r="F85" s="571"/>
      <c r="G85" s="571"/>
    </row>
    <row r="86" spans="1:7" x14ac:dyDescent="0.2">
      <c r="A86" s="2" t="s">
        <v>476</v>
      </c>
      <c r="B86" s="59"/>
      <c r="C86" s="59"/>
      <c r="D86" s="59"/>
      <c r="E86" s="59"/>
      <c r="F86" s="59"/>
      <c r="G86" s="59"/>
    </row>
    <row r="87" spans="1:7" x14ac:dyDescent="0.2">
      <c r="A87" s="17"/>
      <c r="B87" s="17"/>
      <c r="C87" s="17" t="b">
        <f>IF(Booklet!$K$20=1,TRUE,FALSE)</f>
        <v>0</v>
      </c>
      <c r="D87" s="17" t="b">
        <f>IF(Booklet!$K$20=2,TRUE,FALSE)</f>
        <v>0</v>
      </c>
      <c r="E87" s="17" t="b">
        <f>IF(Booklet!$K$20=3,TRUE,FALSE)</f>
        <v>0</v>
      </c>
      <c r="F87" s="17" t="b">
        <f>IF(Booklet!$K$20=4,TRUE,FALSE)</f>
        <v>0</v>
      </c>
      <c r="G87" s="17"/>
    </row>
    <row r="88" spans="1:7" x14ac:dyDescent="0.2">
      <c r="A88" s="17" t="b">
        <f>IF(Booklet!$W$14&gt;0,TRUE,FALSE)</f>
        <v>0</v>
      </c>
      <c r="B88" s="17" t="b">
        <f>IF(Booklet!$W$13&lt;1,TRUE,FALSE)</f>
        <v>1</v>
      </c>
      <c r="C88" s="27">
        <v>0.6</v>
      </c>
      <c r="D88" s="27">
        <v>0.3</v>
      </c>
      <c r="E88" s="24">
        <v>0</v>
      </c>
      <c r="F88" s="24">
        <v>0</v>
      </c>
      <c r="G88" s="31">
        <f>IF(AND(A88=TRUE, B88=TRUE, C87=TRUE),C88,IF(AND(A88=TRUE, B88=TRUE, D87=TRUE),D88,IF(AND(A88=TRUE, B88=TRUE,E87=TRUE),E88,IF(AND(A88=TRUE, B88=TRUE,F87=TRUE),F88,))))</f>
        <v>0</v>
      </c>
    </row>
    <row r="89" spans="1:7" x14ac:dyDescent="0.2">
      <c r="A89" s="23" t="b">
        <f>IF(Booklet!$W$14&gt;0,TRUE,FALSE)</f>
        <v>0</v>
      </c>
      <c r="B89" s="23" t="b">
        <f>IF(Booklet!$W$13&lt;1,TRUE,FALSE)</f>
        <v>1</v>
      </c>
      <c r="C89" s="26">
        <v>0</v>
      </c>
      <c r="D89" s="26">
        <v>0</v>
      </c>
      <c r="E89" s="32">
        <v>0.6</v>
      </c>
      <c r="F89" s="32">
        <v>0.3</v>
      </c>
      <c r="G89" s="31">
        <f>IF(AND(A89=TRUE, B89=TRUE, C87=TRUE),C89,IF(AND(A89=TRUE, B89=TRUE, D87=TRUE),D89,IF(AND(A89=TRUE, B89=TRUE,E87=TRUE),E89,IF(AND(A89=TRUE, B89=TRUE,F87=TRUE),F89,))))</f>
        <v>0</v>
      </c>
    </row>
  </sheetData>
  <mergeCells count="21">
    <mergeCell ref="A57:G57"/>
    <mergeCell ref="A71:G71"/>
    <mergeCell ref="A85:G85"/>
    <mergeCell ref="Y1:AE1"/>
    <mergeCell ref="Y15:AE15"/>
    <mergeCell ref="Y29:AE29"/>
    <mergeCell ref="Y43:AE43"/>
    <mergeCell ref="A1:G1"/>
    <mergeCell ref="A15:G15"/>
    <mergeCell ref="A29:G29"/>
    <mergeCell ref="I1:O1"/>
    <mergeCell ref="I15:O15"/>
    <mergeCell ref="A43:G43"/>
    <mergeCell ref="Q1:W1"/>
    <mergeCell ref="Q15:W15"/>
    <mergeCell ref="AG1:AM1"/>
    <mergeCell ref="AG15:AM15"/>
    <mergeCell ref="AG29:AM29"/>
    <mergeCell ref="AO1:AU1"/>
    <mergeCell ref="AO15:AU15"/>
    <mergeCell ref="AO29:AU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BK557"/>
  <sheetViews>
    <sheetView workbookViewId="0">
      <selection activeCell="A3" sqref="A3:AE3"/>
    </sheetView>
  </sheetViews>
  <sheetFormatPr defaultRowHeight="12.75" x14ac:dyDescent="0.2"/>
  <cols>
    <col min="1" max="1" width="4.42578125" style="52" bestFit="1" customWidth="1"/>
    <col min="2" max="2" width="9.85546875" style="52" bestFit="1" customWidth="1"/>
    <col min="3" max="3" width="8.7109375" style="52" bestFit="1" customWidth="1"/>
    <col min="4" max="4" width="4.42578125" style="52" customWidth="1"/>
    <col min="5" max="5" width="4.42578125" style="52" bestFit="1" customWidth="1"/>
    <col min="6" max="7" width="8.7109375" style="52" bestFit="1" customWidth="1"/>
    <col min="8" max="8" width="4.42578125" style="52" customWidth="1"/>
    <col min="9" max="9" width="4.42578125" style="52" bestFit="1" customWidth="1"/>
    <col min="10" max="11" width="9.85546875" style="52" bestFit="1" customWidth="1"/>
    <col min="12" max="12" width="4.42578125" style="52" customWidth="1"/>
    <col min="13" max="13" width="4.42578125" style="52" bestFit="1" customWidth="1"/>
    <col min="14" max="15" width="9.85546875" style="52" bestFit="1" customWidth="1"/>
    <col min="16" max="16" width="4.42578125" style="52" customWidth="1"/>
    <col min="17" max="17" width="4.42578125" style="52" bestFit="1" customWidth="1"/>
    <col min="18" max="19" width="9.85546875" style="52" bestFit="1" customWidth="1"/>
    <col min="20" max="20" width="4.42578125" style="52" customWidth="1"/>
    <col min="21" max="21" width="4.42578125" style="52" bestFit="1" customWidth="1"/>
    <col min="22" max="23" width="9.85546875" style="52" bestFit="1" customWidth="1"/>
    <col min="24" max="24" width="4.42578125" style="52" customWidth="1"/>
    <col min="25" max="25" width="4.42578125" style="52" bestFit="1" customWidth="1"/>
    <col min="26" max="27" width="9.85546875" style="52" bestFit="1" customWidth="1"/>
    <col min="28" max="28" width="4.42578125" style="52" customWidth="1"/>
    <col min="29" max="29" width="4.42578125" style="52" bestFit="1" customWidth="1"/>
    <col min="30" max="31" width="9.85546875" style="52" bestFit="1" customWidth="1"/>
    <col min="32" max="32" width="4.42578125" style="49" customWidth="1"/>
    <col min="33" max="33" width="4.42578125" style="52" bestFit="1" customWidth="1"/>
    <col min="34" max="34" width="9.85546875" style="52" bestFit="1" customWidth="1"/>
    <col min="35" max="35" width="8.7109375" style="52" bestFit="1" customWidth="1"/>
    <col min="36" max="36" width="4.42578125" style="52" customWidth="1"/>
    <col min="37" max="37" width="4.42578125" style="52" bestFit="1" customWidth="1"/>
    <col min="38" max="39" width="8.7109375" style="52" bestFit="1" customWidth="1"/>
    <col min="40" max="40" width="4.42578125" style="52" customWidth="1"/>
    <col min="41" max="41" width="4.42578125" style="52" bestFit="1" customWidth="1"/>
    <col min="42" max="43" width="9.85546875" style="52" bestFit="1" customWidth="1"/>
    <col min="44" max="44" width="4.42578125" style="52" customWidth="1"/>
    <col min="45" max="45" width="4.42578125" style="52" bestFit="1" customWidth="1"/>
    <col min="46" max="47" width="9.85546875" style="52" bestFit="1" customWidth="1"/>
    <col min="48" max="48" width="4.42578125" style="52" customWidth="1"/>
    <col min="49" max="49" width="4.42578125" style="52" bestFit="1" customWidth="1"/>
    <col min="50" max="51" width="9.85546875" style="52" bestFit="1" customWidth="1"/>
    <col min="52" max="52" width="4.42578125" style="52" customWidth="1"/>
    <col min="53" max="53" width="4.42578125" style="52" bestFit="1" customWidth="1"/>
    <col min="54" max="55" width="9.85546875" style="52" bestFit="1" customWidth="1"/>
    <col min="56" max="56" width="4.42578125" style="52" customWidth="1"/>
    <col min="57" max="57" width="4.42578125" style="52" bestFit="1" customWidth="1"/>
    <col min="58" max="59" width="9.85546875" style="52" bestFit="1" customWidth="1"/>
    <col min="60" max="60" width="4.42578125" style="52" customWidth="1"/>
    <col min="61" max="61" width="4.42578125" style="52" bestFit="1" customWidth="1"/>
    <col min="62" max="63" width="9.85546875" style="52" bestFit="1" customWidth="1"/>
    <col min="64" max="16384" width="9.140625" style="52"/>
  </cols>
  <sheetData>
    <row r="1" spans="1:63" s="59" customFormat="1" x14ac:dyDescent="0.2">
      <c r="A1" s="575" t="s">
        <v>467</v>
      </c>
      <c r="B1" s="575"/>
      <c r="C1" s="55">
        <f>Booklet!$W$13</f>
        <v>0</v>
      </c>
      <c r="E1" s="576" t="s">
        <v>463</v>
      </c>
      <c r="F1" s="576"/>
      <c r="G1" s="573">
        <f>IF(AND($A$4=TRUE,Booklet!$N$17="Magazine"),VLOOKUP(SUM($C$1:$C$2),$A$7:$C$506,2),IF(AND($I$4=TRUE,Booklet!$N$17="Magazine"),VLOOKUP(SUM($C$1:$C$2),$I$7:$K$506,2),IF(AND($Q$4=TRUE,Booklet!$N$17="Magazine"),VLOOKUP(SUM($C$1:$C$2),$Q$7:$S$506,2),IF(AND($Y$4=TRUE,Booklet!$N$17="Magazine"),VLOOKUP(SUM($C$1:$C$2),$Y$7:$AA$506,2),IF(AND($A$4=TRUE,Booklet!$N$17="Digest"),VLOOKUP(SUM($C$1:$C$2),$E$7:$G$506,2),IF(AND($I$4=TRUE,Booklet!$N$17="Digest"),VLOOKUP(SUM($C$1:$C$2),$M$7:$O$506,2),IF(AND($Q$4=TRUE,Booklet!$N$17="Digest"),VLOOKUP(SUM($C$1:$C$2),$U$7:$W$506,2),IF(AND($Y$4=TRUE,Booklet!$N$17="Digest"),VLOOKUP(SUM($C$1:$C$2),$AC$7:$AE$506,2),0))))))))</f>
        <v>0</v>
      </c>
      <c r="H1" s="573"/>
      <c r="I1" s="575" t="s">
        <v>464</v>
      </c>
      <c r="J1" s="575"/>
      <c r="K1" s="573">
        <f>IF(AND($A$4=TRUE,Booklet!$N$17="Magazine"),VLOOKUP(SUM($C$1:$C$2),$A$7:$C$506,3),IF(AND($I$4=TRUE,Booklet!$N$17="Magazine"),VLOOKUP(SUM($C$1:$C$2),$I$7:$K$506,3),IF(AND($Q$4=TRUE,Booklet!$N$17="Magazine"),VLOOKUP(SUM($C$1:$C$2),$Q$7:$S$506,3),IF(AND($Y$4=TRUE,Booklet!$N$17="Magazine"),VLOOKUP(SUM($C$1:$C$2),$Y$7:$AA$506,3),IF(AND($A$4=TRUE,Booklet!$N$17="Digest"),VLOOKUP(SUM($C$1:$C$2),$E$7:$G$506,3),IF(AND($I$4=TRUE,Booklet!$N$17="Digest"),VLOOKUP(SUM($C$1:$C$2),$M$7:$O$506,3),IF(AND($Q$4=TRUE,Booklet!$N$17="Digest"),VLOOKUP(SUM($C$1:$C$2),$U$7:$W$506,3),IF(AND($Y$4=TRUE,Booklet!$N$17="Digest"),VLOOKUP(SUM($C$1:$C$2),$AC$7:$AE$506,3),0))))))))</f>
        <v>0</v>
      </c>
      <c r="L1" s="573"/>
      <c r="AF1" s="49"/>
      <c r="AG1" s="576" t="s">
        <v>465</v>
      </c>
      <c r="AH1" s="576"/>
      <c r="AI1" s="573">
        <f>IF(AND($AG$4=TRUE,Booklet!$N$17="Magazine"),VLOOKUP(SUM($C$1:$C$2),$AG$7:$AI$506,2),IF(AND($AO$4=TRUE,Booklet!$N$17="Magazine"),VLOOKUP(SUM($C$1:$C$2),$AO$7:$AQ$506,2),IF(AND($AW$4=TRUE,Booklet!$N$17="Magazine"),VLOOKUP(SUM($C$1:$C$2),$AW$7:$AY$506,2),IF(AND($BE$4=TRUE,Booklet!$N$17="Magazine"),VLOOKUP(SUM($C$1:$C$2),$BE$7:$BG$506,2),IF(AND($AG$4=TRUE,Booklet!$N$17="Digest"),VLOOKUP(SUM($C$1:$C$2),$AK$7:$AM$506,2),IF(AND($AO$4=TRUE,Booklet!$N$17="Digest"),VLOOKUP(SUM($C$1:$C$2),$AS$7:$AU$506,2),IF(AND($AW$4=TRUE,Booklet!$N$17="Digest"),VLOOKUP(SUM($C$1:$C$2),$BA$7:$BC$506,2),IF(AND($BE$4=TRUE,Booklet!$N$17="Digest"),VLOOKUP(SUM($C$1:$C$2),$BI$7:$BK$506,2),0))))))))</f>
        <v>0</v>
      </c>
      <c r="AJ1" s="573"/>
      <c r="AK1" s="575" t="s">
        <v>466</v>
      </c>
      <c r="AL1" s="575"/>
      <c r="AM1" s="573">
        <f>IF(AND($AG$4=TRUE,Booklet!$N$17="Magazine"),VLOOKUP(SUM($C$1:$C$2),$AG$7:$AI$506,3),IF(AND($AO$4=TRUE,Booklet!$N$17="Magazine"),VLOOKUP(SUM($C$1:$C$2),$AO$7:$AQ$506,3),IF(AND($AW$4=TRUE,Booklet!$N$17="Magazine"),VLOOKUP(SUM($C$1:$C$2),$AW$7:$AY$506,3),IF(AND($BE$4=TRUE,Booklet!$N$17="Magazine"),VLOOKUP(SUM($C$1:$C$2),$BE$7:$BG$506,3),IF(AND($AG$4=TRUE,Booklet!$N$17="Digest"),VLOOKUP(SUM($C$1:$C$2),$AK$7:$AM$506,3),IF(AND($AO$4=TRUE,Booklet!$N$17="Digest"),VLOOKUP(SUM($C$1:$C$2),$AS$7:$AU$506,3),IF(AND($AW$4=TRUE,Booklet!$N$17="Digest"),VLOOKUP(SUM($C$1:$C$2),$BA$7:$BC$506,3),IF(AND($BE$4=TRUE,Booklet!$N$17="Digest"),VLOOKUP(SUM($C$1:$C$2),$BI$7:$BK$506,3),0))))))))</f>
        <v>0</v>
      </c>
      <c r="AN1" s="573"/>
    </row>
    <row r="2" spans="1:63" x14ac:dyDescent="0.2">
      <c r="A2" s="575" t="s">
        <v>468</v>
      </c>
      <c r="B2" s="575"/>
      <c r="C2" s="55">
        <f>IF(Booklet!W14&lt;1,0,IF(Booklet!$N$17="Magazine",Booklet!$W$14+8,IF(Booklet!$N$17="Digest",Booklet!$W$14+16,0)))</f>
        <v>0</v>
      </c>
      <c r="E2" s="576"/>
      <c r="F2" s="576"/>
      <c r="G2" s="573"/>
      <c r="H2" s="573"/>
      <c r="I2" s="575"/>
      <c r="J2" s="575"/>
      <c r="K2" s="573"/>
      <c r="L2" s="573"/>
      <c r="AA2" s="36"/>
      <c r="AB2" s="36"/>
      <c r="AC2" s="36"/>
      <c r="AD2" s="36"/>
      <c r="AE2" s="36"/>
      <c r="AO2" s="36"/>
      <c r="AR2" s="36"/>
      <c r="AS2" s="36"/>
      <c r="AT2" s="36"/>
      <c r="AU2" s="36"/>
      <c r="AV2" s="36"/>
      <c r="AW2" s="36"/>
      <c r="AX2" s="36"/>
      <c r="AY2" s="36"/>
      <c r="AZ2" s="36"/>
      <c r="BA2" s="36"/>
      <c r="BB2" s="36"/>
      <c r="BC2" s="36"/>
      <c r="BD2" s="36"/>
      <c r="BE2" s="36"/>
      <c r="BF2" s="36"/>
      <c r="BG2" s="36"/>
      <c r="BH2" s="36"/>
      <c r="BI2" s="36"/>
      <c r="BJ2" s="36"/>
      <c r="BK2" s="36"/>
    </row>
    <row r="3" spans="1:63" x14ac:dyDescent="0.2">
      <c r="A3" s="568" t="s">
        <v>455</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G3" s="568" t="s">
        <v>455</v>
      </c>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68"/>
      <c r="BK3" s="568"/>
    </row>
    <row r="4" spans="1:63" x14ac:dyDescent="0.2">
      <c r="A4" s="574" t="b">
        <f>IF(Booklet!$K$22=1,TRUE,FALSE)</f>
        <v>0</v>
      </c>
      <c r="B4" s="574"/>
      <c r="C4" s="574"/>
      <c r="D4" s="574"/>
      <c r="E4" s="574"/>
      <c r="F4" s="574"/>
      <c r="G4" s="574"/>
      <c r="I4" s="574" t="b">
        <f>IF(Booklet!$K$22=2,TRUE,FALSE)</f>
        <v>0</v>
      </c>
      <c r="J4" s="574"/>
      <c r="K4" s="574"/>
      <c r="L4" s="574"/>
      <c r="M4" s="574"/>
      <c r="N4" s="574"/>
      <c r="O4" s="574"/>
      <c r="Q4" s="574" t="b">
        <f>IF(Booklet!$K$22=3,TRUE,FALSE)</f>
        <v>0</v>
      </c>
      <c r="R4" s="574"/>
      <c r="S4" s="574"/>
      <c r="T4" s="574"/>
      <c r="U4" s="574"/>
      <c r="V4" s="574"/>
      <c r="W4" s="574"/>
      <c r="Y4" s="577" t="b">
        <f>IF(Booklet!$K$22=4,TRUE,FALSE)</f>
        <v>0</v>
      </c>
      <c r="Z4" s="577"/>
      <c r="AA4" s="577"/>
      <c r="AB4" s="577"/>
      <c r="AC4" s="577"/>
      <c r="AD4" s="577"/>
      <c r="AE4" s="577"/>
      <c r="AG4" s="574" t="b">
        <f>IF(Booklet!$K$22=1,TRUE,FALSE)</f>
        <v>0</v>
      </c>
      <c r="AH4" s="574"/>
      <c r="AI4" s="574"/>
      <c r="AJ4" s="574"/>
      <c r="AK4" s="574"/>
      <c r="AL4" s="574"/>
      <c r="AM4" s="574"/>
      <c r="AO4" s="574" t="b">
        <f>IF(Booklet!$K$22=2,TRUE,FALSE)</f>
        <v>0</v>
      </c>
      <c r="AP4" s="574"/>
      <c r="AQ4" s="574"/>
      <c r="AR4" s="574"/>
      <c r="AS4" s="574"/>
      <c r="AT4" s="574"/>
      <c r="AU4" s="574"/>
      <c r="AW4" s="574" t="b">
        <f>IF(Booklet!$K$22=3,TRUE,FALSE)</f>
        <v>0</v>
      </c>
      <c r="AX4" s="574"/>
      <c r="AY4" s="574"/>
      <c r="AZ4" s="574"/>
      <c r="BA4" s="574"/>
      <c r="BB4" s="574"/>
      <c r="BC4" s="574"/>
      <c r="BE4" s="577" t="b">
        <f>IF(Booklet!$K$22=4,TRUE,FALSE)</f>
        <v>0</v>
      </c>
      <c r="BF4" s="577"/>
      <c r="BG4" s="577"/>
      <c r="BH4" s="577"/>
      <c r="BI4" s="577"/>
      <c r="BJ4" s="577"/>
      <c r="BK4" s="577"/>
    </row>
    <row r="5" spans="1:63" x14ac:dyDescent="0.2">
      <c r="I5" s="2"/>
      <c r="Q5" s="2"/>
      <c r="Y5" s="2"/>
      <c r="AO5" s="2"/>
      <c r="AW5" s="2"/>
      <c r="BE5" s="2"/>
    </row>
    <row r="6" spans="1:63" x14ac:dyDescent="0.2">
      <c r="A6" s="572" t="s">
        <v>430</v>
      </c>
      <c r="B6" s="572"/>
      <c r="E6" s="572" t="s">
        <v>431</v>
      </c>
      <c r="F6" s="572"/>
      <c r="G6" s="34"/>
      <c r="I6" s="572" t="s">
        <v>430</v>
      </c>
      <c r="J6" s="572"/>
      <c r="M6" s="572" t="s">
        <v>431</v>
      </c>
      <c r="N6" s="572"/>
      <c r="O6" s="34"/>
      <c r="Q6" s="572" t="s">
        <v>430</v>
      </c>
      <c r="R6" s="572"/>
      <c r="U6" s="572" t="s">
        <v>431</v>
      </c>
      <c r="V6" s="572"/>
      <c r="W6" s="34"/>
      <c r="Y6" s="572" t="s">
        <v>430</v>
      </c>
      <c r="Z6" s="572"/>
      <c r="AC6" s="572" t="s">
        <v>431</v>
      </c>
      <c r="AD6" s="572"/>
      <c r="AG6" s="572" t="s">
        <v>430</v>
      </c>
      <c r="AH6" s="572"/>
      <c r="AK6" s="572" t="s">
        <v>431</v>
      </c>
      <c r="AL6" s="572"/>
      <c r="AM6" s="34"/>
      <c r="AO6" s="572" t="s">
        <v>430</v>
      </c>
      <c r="AP6" s="572"/>
      <c r="AS6" s="572" t="s">
        <v>431</v>
      </c>
      <c r="AT6" s="572"/>
      <c r="AU6" s="34"/>
      <c r="AW6" s="572" t="s">
        <v>430</v>
      </c>
      <c r="AX6" s="572"/>
      <c r="BA6" s="572" t="s">
        <v>431</v>
      </c>
      <c r="BB6" s="572"/>
      <c r="BC6" s="34"/>
      <c r="BE6" s="572" t="s">
        <v>430</v>
      </c>
      <c r="BF6" s="572"/>
      <c r="BI6" s="572" t="s">
        <v>431</v>
      </c>
      <c r="BJ6" s="572"/>
    </row>
    <row r="7" spans="1:63" ht="14.25" x14ac:dyDescent="0.2">
      <c r="A7" s="44">
        <v>1</v>
      </c>
      <c r="B7" s="33">
        <v>0</v>
      </c>
      <c r="C7" s="37">
        <v>0</v>
      </c>
      <c r="E7" s="44">
        <v>1</v>
      </c>
      <c r="F7" s="33">
        <v>0</v>
      </c>
      <c r="G7" s="33">
        <v>0</v>
      </c>
      <c r="I7" s="44">
        <v>1</v>
      </c>
      <c r="J7" s="33">
        <v>0</v>
      </c>
      <c r="K7" s="37">
        <v>0</v>
      </c>
      <c r="M7" s="44">
        <v>1</v>
      </c>
      <c r="N7" s="33">
        <v>0</v>
      </c>
      <c r="O7" s="33">
        <v>0</v>
      </c>
      <c r="Q7" s="44">
        <v>1</v>
      </c>
      <c r="R7" s="33">
        <v>0</v>
      </c>
      <c r="S7" s="37">
        <v>0</v>
      </c>
      <c r="U7" s="44">
        <v>1</v>
      </c>
      <c r="V7" s="37">
        <v>0</v>
      </c>
      <c r="W7" s="37">
        <v>0</v>
      </c>
      <c r="Y7" s="44">
        <v>1</v>
      </c>
      <c r="Z7" s="33">
        <v>0</v>
      </c>
      <c r="AA7" s="37">
        <v>0</v>
      </c>
      <c r="AC7" s="44">
        <v>1</v>
      </c>
      <c r="AD7" s="33">
        <v>0</v>
      </c>
      <c r="AE7" s="33">
        <v>0</v>
      </c>
      <c r="AG7" s="44">
        <v>1</v>
      </c>
      <c r="AH7" s="33">
        <v>0</v>
      </c>
      <c r="AI7" s="37">
        <v>0</v>
      </c>
      <c r="AK7" s="44">
        <v>1</v>
      </c>
      <c r="AL7" s="33">
        <v>0</v>
      </c>
      <c r="AM7" s="33">
        <v>0</v>
      </c>
      <c r="AO7" s="44">
        <v>1</v>
      </c>
      <c r="AP7" s="33">
        <v>0</v>
      </c>
      <c r="AQ7" s="37">
        <v>0</v>
      </c>
      <c r="AS7" s="44">
        <v>1</v>
      </c>
      <c r="AT7" s="33">
        <v>0</v>
      </c>
      <c r="AU7" s="33">
        <v>0</v>
      </c>
      <c r="AW7" s="44">
        <v>1</v>
      </c>
      <c r="AX7" s="33">
        <v>0</v>
      </c>
      <c r="AY7" s="37">
        <v>0</v>
      </c>
      <c r="BA7" s="44">
        <v>1</v>
      </c>
      <c r="BB7" s="37">
        <v>0</v>
      </c>
      <c r="BC7" s="37">
        <v>0</v>
      </c>
      <c r="BE7" s="44">
        <v>1</v>
      </c>
      <c r="BF7" s="33">
        <v>0</v>
      </c>
      <c r="BG7" s="37">
        <v>0</v>
      </c>
      <c r="BI7" s="44">
        <v>1</v>
      </c>
      <c r="BJ7" s="33">
        <v>0</v>
      </c>
      <c r="BK7" s="33">
        <v>0</v>
      </c>
    </row>
    <row r="8" spans="1:63" ht="14.25" x14ac:dyDescent="0.2">
      <c r="A8" s="44">
        <v>2</v>
      </c>
      <c r="B8" s="33">
        <v>0</v>
      </c>
      <c r="C8" s="37">
        <v>0</v>
      </c>
      <c r="E8" s="44">
        <v>2</v>
      </c>
      <c r="F8" s="33">
        <v>0</v>
      </c>
      <c r="G8" s="33">
        <v>0</v>
      </c>
      <c r="I8" s="44">
        <v>2</v>
      </c>
      <c r="J8" s="33">
        <v>0</v>
      </c>
      <c r="K8" s="37">
        <v>0</v>
      </c>
      <c r="M8" s="44">
        <v>2</v>
      </c>
      <c r="N8" s="33">
        <v>0</v>
      </c>
      <c r="O8" s="33">
        <v>0</v>
      </c>
      <c r="Q8" s="44">
        <v>2</v>
      </c>
      <c r="R8" s="33">
        <v>0</v>
      </c>
      <c r="S8" s="37">
        <v>0</v>
      </c>
      <c r="U8" s="44">
        <v>2</v>
      </c>
      <c r="V8" s="37">
        <v>0</v>
      </c>
      <c r="W8" s="37">
        <v>0</v>
      </c>
      <c r="Y8" s="44">
        <v>2</v>
      </c>
      <c r="Z8" s="33">
        <v>0</v>
      </c>
      <c r="AA8" s="37">
        <v>0</v>
      </c>
      <c r="AC8" s="44">
        <v>2</v>
      </c>
      <c r="AD8" s="33">
        <v>0</v>
      </c>
      <c r="AE8" s="33">
        <v>0</v>
      </c>
      <c r="AG8" s="44">
        <v>2</v>
      </c>
      <c r="AH8" s="33">
        <v>0</v>
      </c>
      <c r="AI8" s="37">
        <v>0</v>
      </c>
      <c r="AK8" s="44">
        <v>2</v>
      </c>
      <c r="AL8" s="33">
        <v>0</v>
      </c>
      <c r="AM8" s="33">
        <v>0</v>
      </c>
      <c r="AO8" s="44">
        <v>2</v>
      </c>
      <c r="AP8" s="33">
        <v>0</v>
      </c>
      <c r="AQ8" s="37">
        <v>0</v>
      </c>
      <c r="AS8" s="44">
        <v>2</v>
      </c>
      <c r="AT8" s="33">
        <v>0</v>
      </c>
      <c r="AU8" s="33">
        <v>0</v>
      </c>
      <c r="AW8" s="44">
        <v>2</v>
      </c>
      <c r="AX8" s="33">
        <v>0</v>
      </c>
      <c r="AY8" s="37">
        <v>0</v>
      </c>
      <c r="BA8" s="44">
        <v>2</v>
      </c>
      <c r="BB8" s="37">
        <v>0</v>
      </c>
      <c r="BC8" s="37">
        <v>0</v>
      </c>
      <c r="BE8" s="44">
        <v>2</v>
      </c>
      <c r="BF8" s="33">
        <v>0</v>
      </c>
      <c r="BG8" s="37">
        <v>0</v>
      </c>
      <c r="BI8" s="44">
        <v>2</v>
      </c>
      <c r="BJ8" s="33">
        <v>0</v>
      </c>
      <c r="BK8" s="33">
        <v>0</v>
      </c>
    </row>
    <row r="9" spans="1:63" ht="14.25" x14ac:dyDescent="0.2">
      <c r="A9" s="44">
        <v>3</v>
      </c>
      <c r="B9" s="33">
        <v>0</v>
      </c>
      <c r="C9" s="37">
        <v>0</v>
      </c>
      <c r="E9" s="44">
        <v>3</v>
      </c>
      <c r="F9" s="33">
        <v>0</v>
      </c>
      <c r="G9" s="33">
        <v>0</v>
      </c>
      <c r="I9" s="44">
        <v>3</v>
      </c>
      <c r="J9" s="33">
        <v>0</v>
      </c>
      <c r="K9" s="37">
        <v>0</v>
      </c>
      <c r="M9" s="44">
        <v>3</v>
      </c>
      <c r="N9" s="33">
        <v>0</v>
      </c>
      <c r="O9" s="33">
        <v>0</v>
      </c>
      <c r="Q9" s="44">
        <v>3</v>
      </c>
      <c r="R9" s="33">
        <v>0</v>
      </c>
      <c r="S9" s="37">
        <v>0</v>
      </c>
      <c r="U9" s="44">
        <v>3</v>
      </c>
      <c r="V9" s="37">
        <v>0</v>
      </c>
      <c r="W9" s="37">
        <v>0</v>
      </c>
      <c r="Y9" s="44">
        <v>3</v>
      </c>
      <c r="Z9" s="33">
        <v>0</v>
      </c>
      <c r="AA9" s="37">
        <v>0</v>
      </c>
      <c r="AC9" s="44">
        <v>3</v>
      </c>
      <c r="AD9" s="33">
        <v>0</v>
      </c>
      <c r="AE9" s="33">
        <v>0</v>
      </c>
      <c r="AG9" s="44">
        <v>3</v>
      </c>
      <c r="AH9" s="33">
        <v>0</v>
      </c>
      <c r="AI9" s="37">
        <v>0</v>
      </c>
      <c r="AK9" s="44">
        <v>3</v>
      </c>
      <c r="AL9" s="33">
        <v>0</v>
      </c>
      <c r="AM9" s="33">
        <v>0</v>
      </c>
      <c r="AO9" s="44">
        <v>3</v>
      </c>
      <c r="AP9" s="33">
        <v>0</v>
      </c>
      <c r="AQ9" s="37">
        <v>0</v>
      </c>
      <c r="AS9" s="44">
        <v>3</v>
      </c>
      <c r="AT9" s="33">
        <v>0</v>
      </c>
      <c r="AU9" s="33">
        <v>0</v>
      </c>
      <c r="AW9" s="44">
        <v>3</v>
      </c>
      <c r="AX9" s="33">
        <v>0</v>
      </c>
      <c r="AY9" s="37">
        <v>0</v>
      </c>
      <c r="BA9" s="44">
        <v>3</v>
      </c>
      <c r="BB9" s="37">
        <v>0</v>
      </c>
      <c r="BC9" s="37">
        <v>0</v>
      </c>
      <c r="BE9" s="44">
        <v>3</v>
      </c>
      <c r="BF9" s="33">
        <v>0</v>
      </c>
      <c r="BG9" s="37">
        <v>0</v>
      </c>
      <c r="BI9" s="44">
        <v>3</v>
      </c>
      <c r="BJ9" s="33">
        <v>0</v>
      </c>
      <c r="BK9" s="33">
        <v>0</v>
      </c>
    </row>
    <row r="10" spans="1:63" ht="14.25" x14ac:dyDescent="0.2">
      <c r="A10" s="44">
        <v>4</v>
      </c>
      <c r="B10" s="33">
        <v>0</v>
      </c>
      <c r="C10" s="37">
        <v>0</v>
      </c>
      <c r="E10" s="44">
        <v>4</v>
      </c>
      <c r="F10" s="33">
        <v>0</v>
      </c>
      <c r="G10" s="33">
        <v>0</v>
      </c>
      <c r="I10" s="44">
        <v>4</v>
      </c>
      <c r="J10" s="33">
        <v>0</v>
      </c>
      <c r="K10" s="37">
        <v>0</v>
      </c>
      <c r="M10" s="44">
        <v>4</v>
      </c>
      <c r="N10" s="33">
        <v>0</v>
      </c>
      <c r="O10" s="33">
        <v>0</v>
      </c>
      <c r="Q10" s="44">
        <v>4</v>
      </c>
      <c r="R10" s="33">
        <v>0</v>
      </c>
      <c r="S10" s="37">
        <v>0</v>
      </c>
      <c r="U10" s="44">
        <v>4</v>
      </c>
      <c r="V10" s="37">
        <v>0</v>
      </c>
      <c r="W10" s="37">
        <v>0</v>
      </c>
      <c r="Y10" s="44">
        <v>4</v>
      </c>
      <c r="Z10" s="33">
        <v>0</v>
      </c>
      <c r="AA10" s="37">
        <v>0</v>
      </c>
      <c r="AC10" s="44">
        <v>4</v>
      </c>
      <c r="AD10" s="33">
        <v>0</v>
      </c>
      <c r="AE10" s="33">
        <v>0</v>
      </c>
      <c r="AG10" s="44">
        <v>4</v>
      </c>
      <c r="AH10" s="33">
        <v>0</v>
      </c>
      <c r="AI10" s="37">
        <v>0</v>
      </c>
      <c r="AK10" s="44">
        <v>4</v>
      </c>
      <c r="AL10" s="33">
        <v>0</v>
      </c>
      <c r="AM10" s="33">
        <v>0</v>
      </c>
      <c r="AO10" s="44">
        <v>4</v>
      </c>
      <c r="AP10" s="33">
        <v>0</v>
      </c>
      <c r="AQ10" s="37">
        <v>0</v>
      </c>
      <c r="AS10" s="44">
        <v>4</v>
      </c>
      <c r="AT10" s="33">
        <v>0</v>
      </c>
      <c r="AU10" s="33">
        <v>0</v>
      </c>
      <c r="AW10" s="44">
        <v>4</v>
      </c>
      <c r="AX10" s="33">
        <v>0</v>
      </c>
      <c r="AY10" s="37">
        <v>0</v>
      </c>
      <c r="BA10" s="44">
        <v>4</v>
      </c>
      <c r="BB10" s="37">
        <v>0</v>
      </c>
      <c r="BC10" s="37">
        <v>0</v>
      </c>
      <c r="BE10" s="44">
        <v>4</v>
      </c>
      <c r="BF10" s="33">
        <v>0</v>
      </c>
      <c r="BG10" s="37">
        <v>0</v>
      </c>
      <c r="BI10" s="44">
        <v>4</v>
      </c>
      <c r="BJ10" s="33">
        <v>0</v>
      </c>
      <c r="BK10" s="33">
        <v>0</v>
      </c>
    </row>
    <row r="11" spans="1:63" ht="14.25" x14ac:dyDescent="0.2">
      <c r="A11" s="44">
        <v>5</v>
      </c>
      <c r="B11" s="33">
        <v>0</v>
      </c>
      <c r="C11" s="37">
        <v>0</v>
      </c>
      <c r="E11" s="44">
        <v>5</v>
      </c>
      <c r="F11" s="33">
        <v>0</v>
      </c>
      <c r="G11" s="33">
        <v>0</v>
      </c>
      <c r="I11" s="44">
        <v>5</v>
      </c>
      <c r="J11" s="33">
        <v>0</v>
      </c>
      <c r="K11" s="37">
        <v>0</v>
      </c>
      <c r="M11" s="44">
        <v>5</v>
      </c>
      <c r="N11" s="33">
        <v>0</v>
      </c>
      <c r="O11" s="33">
        <v>0</v>
      </c>
      <c r="Q11" s="44">
        <v>5</v>
      </c>
      <c r="R11" s="33">
        <v>0</v>
      </c>
      <c r="S11" s="37">
        <v>0</v>
      </c>
      <c r="U11" s="44">
        <v>5</v>
      </c>
      <c r="V11" s="37">
        <v>0</v>
      </c>
      <c r="W11" s="37">
        <v>0</v>
      </c>
      <c r="Y11" s="44">
        <v>5</v>
      </c>
      <c r="Z11" s="33">
        <v>0</v>
      </c>
      <c r="AA11" s="37">
        <v>0</v>
      </c>
      <c r="AC11" s="44">
        <v>5</v>
      </c>
      <c r="AD11" s="33">
        <v>0</v>
      </c>
      <c r="AE11" s="33">
        <v>0</v>
      </c>
      <c r="AG11" s="44">
        <v>5</v>
      </c>
      <c r="AH11" s="33">
        <v>0</v>
      </c>
      <c r="AI11" s="37">
        <v>0</v>
      </c>
      <c r="AK11" s="44">
        <v>5</v>
      </c>
      <c r="AL11" s="33">
        <v>0</v>
      </c>
      <c r="AM11" s="33">
        <v>0</v>
      </c>
      <c r="AO11" s="44">
        <v>5</v>
      </c>
      <c r="AP11" s="33">
        <v>0</v>
      </c>
      <c r="AQ11" s="37">
        <v>0</v>
      </c>
      <c r="AS11" s="44">
        <v>5</v>
      </c>
      <c r="AT11" s="33">
        <v>0</v>
      </c>
      <c r="AU11" s="33">
        <v>0</v>
      </c>
      <c r="AW11" s="44">
        <v>5</v>
      </c>
      <c r="AX11" s="33">
        <v>0</v>
      </c>
      <c r="AY11" s="37">
        <v>0</v>
      </c>
      <c r="BA11" s="44">
        <v>5</v>
      </c>
      <c r="BB11" s="37">
        <v>0</v>
      </c>
      <c r="BC11" s="37">
        <v>0</v>
      </c>
      <c r="BE11" s="44">
        <v>5</v>
      </c>
      <c r="BF11" s="33">
        <v>0</v>
      </c>
      <c r="BG11" s="37">
        <v>0</v>
      </c>
      <c r="BI11" s="44">
        <v>5</v>
      </c>
      <c r="BJ11" s="33">
        <v>0</v>
      </c>
      <c r="BK11" s="33">
        <v>0</v>
      </c>
    </row>
    <row r="12" spans="1:63" ht="14.25" x14ac:dyDescent="0.2">
      <c r="A12" s="44">
        <v>6</v>
      </c>
      <c r="B12" s="33">
        <v>0</v>
      </c>
      <c r="C12" s="37">
        <v>0</v>
      </c>
      <c r="E12" s="44">
        <v>6</v>
      </c>
      <c r="F12" s="33">
        <v>0</v>
      </c>
      <c r="G12" s="33">
        <v>0</v>
      </c>
      <c r="I12" s="44">
        <v>6</v>
      </c>
      <c r="J12" s="33">
        <v>0</v>
      </c>
      <c r="K12" s="37">
        <v>0</v>
      </c>
      <c r="M12" s="44">
        <v>6</v>
      </c>
      <c r="N12" s="33">
        <v>0</v>
      </c>
      <c r="O12" s="33">
        <v>0</v>
      </c>
      <c r="Q12" s="44">
        <v>6</v>
      </c>
      <c r="R12" s="33">
        <v>0</v>
      </c>
      <c r="S12" s="37">
        <v>0</v>
      </c>
      <c r="U12" s="44">
        <v>6</v>
      </c>
      <c r="V12" s="37">
        <v>0</v>
      </c>
      <c r="W12" s="37">
        <v>0</v>
      </c>
      <c r="Y12" s="44">
        <v>6</v>
      </c>
      <c r="Z12" s="33">
        <v>0</v>
      </c>
      <c r="AA12" s="37">
        <v>0</v>
      </c>
      <c r="AC12" s="44">
        <v>6</v>
      </c>
      <c r="AD12" s="33">
        <v>0</v>
      </c>
      <c r="AE12" s="33">
        <v>0</v>
      </c>
      <c r="AG12" s="44">
        <v>6</v>
      </c>
      <c r="AH12" s="33">
        <v>0</v>
      </c>
      <c r="AI12" s="37">
        <v>0</v>
      </c>
      <c r="AK12" s="44">
        <v>6</v>
      </c>
      <c r="AL12" s="33">
        <v>0</v>
      </c>
      <c r="AM12" s="33">
        <v>0</v>
      </c>
      <c r="AO12" s="44">
        <v>6</v>
      </c>
      <c r="AP12" s="33">
        <v>0</v>
      </c>
      <c r="AQ12" s="37">
        <v>0</v>
      </c>
      <c r="AS12" s="44">
        <v>6</v>
      </c>
      <c r="AT12" s="33">
        <v>0</v>
      </c>
      <c r="AU12" s="33">
        <v>0</v>
      </c>
      <c r="AW12" s="44">
        <v>6</v>
      </c>
      <c r="AX12" s="33">
        <v>0</v>
      </c>
      <c r="AY12" s="37">
        <v>0</v>
      </c>
      <c r="BA12" s="44">
        <v>6</v>
      </c>
      <c r="BB12" s="37">
        <v>0</v>
      </c>
      <c r="BC12" s="37">
        <v>0</v>
      </c>
      <c r="BE12" s="44">
        <v>6</v>
      </c>
      <c r="BF12" s="33">
        <v>0</v>
      </c>
      <c r="BG12" s="37">
        <v>0</v>
      </c>
      <c r="BI12" s="44">
        <v>6</v>
      </c>
      <c r="BJ12" s="33">
        <v>0</v>
      </c>
      <c r="BK12" s="33">
        <v>0</v>
      </c>
    </row>
    <row r="13" spans="1:63" ht="14.25" x14ac:dyDescent="0.2">
      <c r="A13" s="44">
        <v>7</v>
      </c>
      <c r="B13" s="33">
        <v>0</v>
      </c>
      <c r="C13" s="37">
        <v>0</v>
      </c>
      <c r="E13" s="44">
        <v>7</v>
      </c>
      <c r="F13" s="33">
        <v>0</v>
      </c>
      <c r="G13" s="33">
        <v>0</v>
      </c>
      <c r="I13" s="44">
        <v>7</v>
      </c>
      <c r="J13" s="33">
        <v>0</v>
      </c>
      <c r="K13" s="37">
        <v>0</v>
      </c>
      <c r="M13" s="44">
        <v>7</v>
      </c>
      <c r="N13" s="33">
        <v>0</v>
      </c>
      <c r="O13" s="33">
        <v>0</v>
      </c>
      <c r="Q13" s="44">
        <v>7</v>
      </c>
      <c r="R13" s="33">
        <v>0</v>
      </c>
      <c r="S13" s="37">
        <v>0</v>
      </c>
      <c r="U13" s="44">
        <v>7</v>
      </c>
      <c r="V13" s="37">
        <v>0</v>
      </c>
      <c r="W13" s="37">
        <v>0</v>
      </c>
      <c r="Y13" s="44">
        <v>7</v>
      </c>
      <c r="Z13" s="33">
        <v>0</v>
      </c>
      <c r="AA13" s="37">
        <v>0</v>
      </c>
      <c r="AC13" s="44">
        <v>7</v>
      </c>
      <c r="AD13" s="33">
        <v>0</v>
      </c>
      <c r="AE13" s="33">
        <v>0</v>
      </c>
      <c r="AG13" s="44">
        <v>7</v>
      </c>
      <c r="AH13" s="33">
        <v>0</v>
      </c>
      <c r="AI13" s="37">
        <v>0</v>
      </c>
      <c r="AK13" s="44">
        <v>7</v>
      </c>
      <c r="AL13" s="33">
        <v>0</v>
      </c>
      <c r="AM13" s="33">
        <v>0</v>
      </c>
      <c r="AO13" s="44">
        <v>7</v>
      </c>
      <c r="AP13" s="33">
        <v>0</v>
      </c>
      <c r="AQ13" s="37">
        <v>0</v>
      </c>
      <c r="AS13" s="44">
        <v>7</v>
      </c>
      <c r="AT13" s="33">
        <v>0</v>
      </c>
      <c r="AU13" s="33">
        <v>0</v>
      </c>
      <c r="AW13" s="44">
        <v>7</v>
      </c>
      <c r="AX13" s="33">
        <v>0</v>
      </c>
      <c r="AY13" s="37">
        <v>0</v>
      </c>
      <c r="BA13" s="44">
        <v>7</v>
      </c>
      <c r="BB13" s="37">
        <v>0</v>
      </c>
      <c r="BC13" s="37">
        <v>0</v>
      </c>
      <c r="BE13" s="44">
        <v>7</v>
      </c>
      <c r="BF13" s="33">
        <v>0</v>
      </c>
      <c r="BG13" s="37">
        <v>0</v>
      </c>
      <c r="BI13" s="44">
        <v>7</v>
      </c>
      <c r="BJ13" s="33">
        <v>0</v>
      </c>
      <c r="BK13" s="33">
        <v>0</v>
      </c>
    </row>
    <row r="14" spans="1:63" ht="14.25" x14ac:dyDescent="0.2">
      <c r="A14" s="44">
        <v>8</v>
      </c>
      <c r="B14" s="56">
        <v>35</v>
      </c>
      <c r="C14" s="56">
        <v>20</v>
      </c>
      <c r="D14" s="53"/>
      <c r="E14" s="44">
        <v>8</v>
      </c>
      <c r="F14" s="33">
        <v>0</v>
      </c>
      <c r="G14" s="33">
        <v>0</v>
      </c>
      <c r="I14" s="44">
        <v>8</v>
      </c>
      <c r="J14" s="57">
        <v>35</v>
      </c>
      <c r="K14" s="57">
        <v>20</v>
      </c>
      <c r="L14" s="28"/>
      <c r="M14" s="44">
        <v>8</v>
      </c>
      <c r="N14" s="33">
        <v>0</v>
      </c>
      <c r="O14" s="33">
        <v>0</v>
      </c>
      <c r="Q14" s="44">
        <v>8</v>
      </c>
      <c r="R14" s="58">
        <v>35</v>
      </c>
      <c r="S14" s="58">
        <v>20</v>
      </c>
      <c r="T14" s="53"/>
      <c r="U14" s="44">
        <v>8</v>
      </c>
      <c r="V14" s="37">
        <v>0</v>
      </c>
      <c r="W14" s="37">
        <v>0</v>
      </c>
      <c r="Y14" s="44">
        <v>8</v>
      </c>
      <c r="Z14" s="60">
        <v>35</v>
      </c>
      <c r="AA14" s="60">
        <v>20</v>
      </c>
      <c r="AB14" s="53"/>
      <c r="AC14" s="44">
        <v>8</v>
      </c>
      <c r="AD14" s="33">
        <v>0</v>
      </c>
      <c r="AE14" s="33">
        <v>0</v>
      </c>
      <c r="AG14" s="44">
        <v>8</v>
      </c>
      <c r="AH14" s="33">
        <v>0</v>
      </c>
      <c r="AI14" s="37">
        <v>0</v>
      </c>
      <c r="AJ14" s="53"/>
      <c r="AK14" s="44">
        <v>8</v>
      </c>
      <c r="AL14" s="33">
        <v>0</v>
      </c>
      <c r="AM14" s="33">
        <v>0</v>
      </c>
      <c r="AO14" s="44">
        <v>8</v>
      </c>
      <c r="AP14" s="33">
        <v>0</v>
      </c>
      <c r="AQ14" s="37">
        <v>0</v>
      </c>
      <c r="AR14" s="28"/>
      <c r="AS14" s="44">
        <v>8</v>
      </c>
      <c r="AT14" s="33">
        <v>0</v>
      </c>
      <c r="AU14" s="33">
        <v>0</v>
      </c>
      <c r="AW14" s="44">
        <v>8</v>
      </c>
      <c r="AX14" s="33">
        <v>0</v>
      </c>
      <c r="AY14" s="37">
        <v>0</v>
      </c>
      <c r="AZ14" s="53"/>
      <c r="BA14" s="44">
        <v>8</v>
      </c>
      <c r="BB14" s="37">
        <v>0</v>
      </c>
      <c r="BC14" s="37">
        <v>0</v>
      </c>
      <c r="BE14" s="44">
        <v>8</v>
      </c>
      <c r="BF14" s="33">
        <v>0</v>
      </c>
      <c r="BG14" s="37">
        <v>0</v>
      </c>
      <c r="BH14" s="53"/>
      <c r="BI14" s="44">
        <v>8</v>
      </c>
      <c r="BJ14" s="33">
        <v>0</v>
      </c>
      <c r="BK14" s="33">
        <v>0</v>
      </c>
    </row>
    <row r="15" spans="1:63" ht="14.25" x14ac:dyDescent="0.2">
      <c r="A15" s="44">
        <v>9</v>
      </c>
      <c r="B15" s="37">
        <v>0</v>
      </c>
      <c r="C15" s="37">
        <v>0</v>
      </c>
      <c r="D15" s="53"/>
      <c r="E15" s="44">
        <v>9</v>
      </c>
      <c r="F15" s="33">
        <v>0</v>
      </c>
      <c r="G15" s="33">
        <v>0</v>
      </c>
      <c r="I15" s="44">
        <v>9</v>
      </c>
      <c r="J15" s="37">
        <v>0</v>
      </c>
      <c r="K15" s="37">
        <v>0</v>
      </c>
      <c r="L15" s="28"/>
      <c r="M15" s="44">
        <v>9</v>
      </c>
      <c r="N15" s="33">
        <v>0</v>
      </c>
      <c r="O15" s="33">
        <v>0</v>
      </c>
      <c r="Q15" s="44">
        <v>9</v>
      </c>
      <c r="R15" s="37">
        <v>0</v>
      </c>
      <c r="S15" s="37">
        <v>0</v>
      </c>
      <c r="T15" s="53"/>
      <c r="U15" s="44">
        <v>9</v>
      </c>
      <c r="V15" s="37">
        <v>0</v>
      </c>
      <c r="W15" s="37">
        <v>0</v>
      </c>
      <c r="Y15" s="44">
        <v>9</v>
      </c>
      <c r="Z15" s="37">
        <v>0</v>
      </c>
      <c r="AA15" s="37">
        <v>0</v>
      </c>
      <c r="AB15" s="53"/>
      <c r="AC15" s="44">
        <v>9</v>
      </c>
      <c r="AD15" s="33">
        <v>0</v>
      </c>
      <c r="AE15" s="33">
        <v>0</v>
      </c>
      <c r="AG15" s="44">
        <v>9</v>
      </c>
      <c r="AH15" s="33">
        <v>0</v>
      </c>
      <c r="AI15" s="37">
        <v>0</v>
      </c>
      <c r="AJ15" s="53"/>
      <c r="AK15" s="44">
        <v>9</v>
      </c>
      <c r="AL15" s="33">
        <v>0</v>
      </c>
      <c r="AM15" s="33">
        <v>0</v>
      </c>
      <c r="AO15" s="44">
        <v>9</v>
      </c>
      <c r="AP15" s="33">
        <v>0</v>
      </c>
      <c r="AQ15" s="37">
        <v>0</v>
      </c>
      <c r="AR15" s="28"/>
      <c r="AS15" s="44">
        <v>9</v>
      </c>
      <c r="AT15" s="33">
        <v>0</v>
      </c>
      <c r="AU15" s="33">
        <v>0</v>
      </c>
      <c r="AW15" s="44">
        <v>9</v>
      </c>
      <c r="AX15" s="33">
        <v>0</v>
      </c>
      <c r="AY15" s="37">
        <v>0</v>
      </c>
      <c r="AZ15" s="53"/>
      <c r="BA15" s="44">
        <v>9</v>
      </c>
      <c r="BB15" s="37">
        <v>0</v>
      </c>
      <c r="BC15" s="37">
        <v>0</v>
      </c>
      <c r="BE15" s="44">
        <v>9</v>
      </c>
      <c r="BF15" s="33">
        <v>0</v>
      </c>
      <c r="BG15" s="37">
        <v>0</v>
      </c>
      <c r="BH15" s="53"/>
      <c r="BI15" s="44">
        <v>9</v>
      </c>
      <c r="BJ15" s="33">
        <v>0</v>
      </c>
      <c r="BK15" s="33">
        <v>0</v>
      </c>
    </row>
    <row r="16" spans="1:63" ht="14.25" x14ac:dyDescent="0.2">
      <c r="A16" s="44">
        <v>10</v>
      </c>
      <c r="B16" s="37">
        <v>0</v>
      </c>
      <c r="C16" s="37">
        <v>0</v>
      </c>
      <c r="D16" s="53"/>
      <c r="E16" s="44">
        <v>10</v>
      </c>
      <c r="F16" s="33">
        <v>0</v>
      </c>
      <c r="G16" s="33">
        <v>0</v>
      </c>
      <c r="I16" s="44">
        <v>10</v>
      </c>
      <c r="J16" s="37">
        <v>0</v>
      </c>
      <c r="K16" s="37">
        <v>0</v>
      </c>
      <c r="L16" s="28"/>
      <c r="M16" s="44">
        <v>10</v>
      </c>
      <c r="N16" s="33">
        <v>0</v>
      </c>
      <c r="O16" s="33">
        <v>0</v>
      </c>
      <c r="Q16" s="44">
        <v>10</v>
      </c>
      <c r="R16" s="37">
        <v>0</v>
      </c>
      <c r="S16" s="37">
        <v>0</v>
      </c>
      <c r="T16" s="53"/>
      <c r="U16" s="44">
        <v>10</v>
      </c>
      <c r="V16" s="37">
        <v>0</v>
      </c>
      <c r="W16" s="37">
        <v>0</v>
      </c>
      <c r="Y16" s="44">
        <v>10</v>
      </c>
      <c r="Z16" s="37">
        <v>0</v>
      </c>
      <c r="AA16" s="37">
        <v>0</v>
      </c>
      <c r="AB16" s="53"/>
      <c r="AC16" s="44">
        <v>10</v>
      </c>
      <c r="AD16" s="33">
        <v>0</v>
      </c>
      <c r="AE16" s="33">
        <v>0</v>
      </c>
      <c r="AG16" s="44">
        <v>10</v>
      </c>
      <c r="AH16" s="33">
        <v>0</v>
      </c>
      <c r="AI16" s="37">
        <v>0</v>
      </c>
      <c r="AJ16" s="53"/>
      <c r="AK16" s="44">
        <v>10</v>
      </c>
      <c r="AL16" s="33">
        <v>0</v>
      </c>
      <c r="AM16" s="33">
        <v>0</v>
      </c>
      <c r="AO16" s="44">
        <v>10</v>
      </c>
      <c r="AP16" s="33">
        <v>0</v>
      </c>
      <c r="AQ16" s="37">
        <v>0</v>
      </c>
      <c r="AR16" s="28"/>
      <c r="AS16" s="44">
        <v>10</v>
      </c>
      <c r="AT16" s="33">
        <v>0</v>
      </c>
      <c r="AU16" s="33">
        <v>0</v>
      </c>
      <c r="AW16" s="44">
        <v>10</v>
      </c>
      <c r="AX16" s="33">
        <v>0</v>
      </c>
      <c r="AY16" s="37">
        <v>0</v>
      </c>
      <c r="AZ16" s="53"/>
      <c r="BA16" s="44">
        <v>10</v>
      </c>
      <c r="BB16" s="37">
        <v>0</v>
      </c>
      <c r="BC16" s="37">
        <v>0</v>
      </c>
      <c r="BE16" s="44">
        <v>10</v>
      </c>
      <c r="BF16" s="33">
        <v>0</v>
      </c>
      <c r="BG16" s="37">
        <v>0</v>
      </c>
      <c r="BH16" s="53"/>
      <c r="BI16" s="44">
        <v>10</v>
      </c>
      <c r="BJ16" s="33">
        <v>0</v>
      </c>
      <c r="BK16" s="33">
        <v>0</v>
      </c>
    </row>
    <row r="17" spans="1:63" ht="14.25" x14ac:dyDescent="0.2">
      <c r="A17" s="44">
        <v>11</v>
      </c>
      <c r="B17" s="37">
        <v>0</v>
      </c>
      <c r="C17" s="37">
        <v>0</v>
      </c>
      <c r="D17" s="53"/>
      <c r="E17" s="44">
        <v>11</v>
      </c>
      <c r="F17" s="33">
        <v>0</v>
      </c>
      <c r="G17" s="33">
        <v>0</v>
      </c>
      <c r="I17" s="44">
        <v>11</v>
      </c>
      <c r="J17" s="37">
        <v>0</v>
      </c>
      <c r="K17" s="37">
        <v>0</v>
      </c>
      <c r="L17" s="28"/>
      <c r="M17" s="44">
        <v>11</v>
      </c>
      <c r="N17" s="33">
        <v>0</v>
      </c>
      <c r="O17" s="33">
        <v>0</v>
      </c>
      <c r="Q17" s="44">
        <v>11</v>
      </c>
      <c r="R17" s="37">
        <v>0</v>
      </c>
      <c r="S17" s="37">
        <v>0</v>
      </c>
      <c r="T17" s="53"/>
      <c r="U17" s="44">
        <v>11</v>
      </c>
      <c r="V17" s="37">
        <v>0</v>
      </c>
      <c r="W17" s="37">
        <v>0</v>
      </c>
      <c r="Y17" s="44">
        <v>11</v>
      </c>
      <c r="Z17" s="37">
        <v>0</v>
      </c>
      <c r="AA17" s="37">
        <v>0</v>
      </c>
      <c r="AB17" s="53"/>
      <c r="AC17" s="44">
        <v>11</v>
      </c>
      <c r="AD17" s="33">
        <v>0</v>
      </c>
      <c r="AE17" s="33">
        <v>0</v>
      </c>
      <c r="AG17" s="44">
        <v>11</v>
      </c>
      <c r="AH17" s="33">
        <v>0</v>
      </c>
      <c r="AI17" s="37">
        <v>0</v>
      </c>
      <c r="AJ17" s="53"/>
      <c r="AK17" s="44">
        <v>11</v>
      </c>
      <c r="AL17" s="33">
        <v>0</v>
      </c>
      <c r="AM17" s="33">
        <v>0</v>
      </c>
      <c r="AO17" s="44">
        <v>11</v>
      </c>
      <c r="AP17" s="33">
        <v>0</v>
      </c>
      <c r="AQ17" s="37">
        <v>0</v>
      </c>
      <c r="AR17" s="28"/>
      <c r="AS17" s="44">
        <v>11</v>
      </c>
      <c r="AT17" s="33">
        <v>0</v>
      </c>
      <c r="AU17" s="33">
        <v>0</v>
      </c>
      <c r="AW17" s="44">
        <v>11</v>
      </c>
      <c r="AX17" s="33">
        <v>0</v>
      </c>
      <c r="AY17" s="37">
        <v>0</v>
      </c>
      <c r="AZ17" s="53"/>
      <c r="BA17" s="44">
        <v>11</v>
      </c>
      <c r="BB17" s="37">
        <v>0</v>
      </c>
      <c r="BC17" s="37">
        <v>0</v>
      </c>
      <c r="BE17" s="44">
        <v>11</v>
      </c>
      <c r="BF17" s="33">
        <v>0</v>
      </c>
      <c r="BG17" s="37">
        <v>0</v>
      </c>
      <c r="BH17" s="53"/>
      <c r="BI17" s="44">
        <v>11</v>
      </c>
      <c r="BJ17" s="33">
        <v>0</v>
      </c>
      <c r="BK17" s="33">
        <v>0</v>
      </c>
    </row>
    <row r="18" spans="1:63" ht="14.25" x14ac:dyDescent="0.2">
      <c r="A18" s="44">
        <v>12</v>
      </c>
      <c r="B18" s="37">
        <v>0</v>
      </c>
      <c r="C18" s="37">
        <v>0</v>
      </c>
      <c r="D18" s="53"/>
      <c r="E18" s="44">
        <v>12</v>
      </c>
      <c r="F18" s="33">
        <v>0</v>
      </c>
      <c r="G18" s="33">
        <v>0</v>
      </c>
      <c r="I18" s="44">
        <v>12</v>
      </c>
      <c r="J18" s="37">
        <v>0</v>
      </c>
      <c r="K18" s="37">
        <v>0</v>
      </c>
      <c r="L18" s="28"/>
      <c r="M18" s="44">
        <v>12</v>
      </c>
      <c r="N18" s="33">
        <v>0</v>
      </c>
      <c r="O18" s="33">
        <v>0</v>
      </c>
      <c r="Q18" s="44">
        <v>12</v>
      </c>
      <c r="R18" s="37">
        <v>0</v>
      </c>
      <c r="S18" s="37">
        <v>0</v>
      </c>
      <c r="T18" s="53"/>
      <c r="U18" s="44">
        <v>12</v>
      </c>
      <c r="V18" s="37">
        <v>0</v>
      </c>
      <c r="W18" s="37">
        <v>0</v>
      </c>
      <c r="Y18" s="44">
        <v>12</v>
      </c>
      <c r="Z18" s="37">
        <v>0</v>
      </c>
      <c r="AA18" s="37">
        <v>0</v>
      </c>
      <c r="AB18" s="53"/>
      <c r="AC18" s="44">
        <v>12</v>
      </c>
      <c r="AD18" s="33">
        <v>0</v>
      </c>
      <c r="AE18" s="33">
        <v>0</v>
      </c>
      <c r="AG18" s="44">
        <v>12</v>
      </c>
      <c r="AH18" s="33">
        <v>0</v>
      </c>
      <c r="AI18" s="37">
        <v>0</v>
      </c>
      <c r="AJ18" s="53"/>
      <c r="AK18" s="44">
        <v>12</v>
      </c>
      <c r="AL18" s="33">
        <v>0</v>
      </c>
      <c r="AM18" s="33">
        <v>0</v>
      </c>
      <c r="AO18" s="44">
        <v>12</v>
      </c>
      <c r="AP18" s="33">
        <v>0</v>
      </c>
      <c r="AQ18" s="37">
        <v>0</v>
      </c>
      <c r="AR18" s="28"/>
      <c r="AS18" s="44">
        <v>12</v>
      </c>
      <c r="AT18" s="33">
        <v>0</v>
      </c>
      <c r="AU18" s="33">
        <v>0</v>
      </c>
      <c r="AW18" s="44">
        <v>12</v>
      </c>
      <c r="AX18" s="33">
        <v>0</v>
      </c>
      <c r="AY18" s="37">
        <v>0</v>
      </c>
      <c r="AZ18" s="53"/>
      <c r="BA18" s="44">
        <v>12</v>
      </c>
      <c r="BB18" s="37">
        <v>0</v>
      </c>
      <c r="BC18" s="37">
        <v>0</v>
      </c>
      <c r="BE18" s="44">
        <v>12</v>
      </c>
      <c r="BF18" s="33">
        <v>0</v>
      </c>
      <c r="BG18" s="37">
        <v>0</v>
      </c>
      <c r="BH18" s="53"/>
      <c r="BI18" s="44">
        <v>12</v>
      </c>
      <c r="BJ18" s="33">
        <v>0</v>
      </c>
      <c r="BK18" s="33">
        <v>0</v>
      </c>
    </row>
    <row r="19" spans="1:63" ht="14.25" x14ac:dyDescent="0.2">
      <c r="A19" s="44">
        <v>13</v>
      </c>
      <c r="B19" s="37">
        <v>0</v>
      </c>
      <c r="C19" s="37">
        <v>0</v>
      </c>
      <c r="D19" s="53"/>
      <c r="E19" s="44">
        <v>13</v>
      </c>
      <c r="F19" s="33">
        <v>0</v>
      </c>
      <c r="G19" s="33">
        <v>0</v>
      </c>
      <c r="I19" s="44">
        <v>13</v>
      </c>
      <c r="J19" s="37">
        <v>0</v>
      </c>
      <c r="K19" s="37">
        <v>0</v>
      </c>
      <c r="L19" s="28"/>
      <c r="M19" s="44">
        <v>13</v>
      </c>
      <c r="N19" s="33">
        <v>0</v>
      </c>
      <c r="O19" s="33">
        <v>0</v>
      </c>
      <c r="Q19" s="44">
        <v>13</v>
      </c>
      <c r="R19" s="37">
        <v>0</v>
      </c>
      <c r="S19" s="37">
        <v>0</v>
      </c>
      <c r="T19" s="53"/>
      <c r="U19" s="44">
        <v>13</v>
      </c>
      <c r="V19" s="37">
        <v>0</v>
      </c>
      <c r="W19" s="37">
        <v>0</v>
      </c>
      <c r="Y19" s="44">
        <v>13</v>
      </c>
      <c r="Z19" s="37">
        <v>0</v>
      </c>
      <c r="AA19" s="37">
        <v>0</v>
      </c>
      <c r="AB19" s="53"/>
      <c r="AC19" s="44">
        <v>13</v>
      </c>
      <c r="AD19" s="33">
        <v>0</v>
      </c>
      <c r="AE19" s="33">
        <v>0</v>
      </c>
      <c r="AG19" s="44">
        <v>13</v>
      </c>
      <c r="AH19" s="33">
        <v>0</v>
      </c>
      <c r="AI19" s="37">
        <v>0</v>
      </c>
      <c r="AJ19" s="53"/>
      <c r="AK19" s="44">
        <v>13</v>
      </c>
      <c r="AL19" s="33">
        <v>0</v>
      </c>
      <c r="AM19" s="33">
        <v>0</v>
      </c>
      <c r="AO19" s="44">
        <v>13</v>
      </c>
      <c r="AP19" s="33">
        <v>0</v>
      </c>
      <c r="AQ19" s="37">
        <v>0</v>
      </c>
      <c r="AR19" s="28"/>
      <c r="AS19" s="44">
        <v>13</v>
      </c>
      <c r="AT19" s="33">
        <v>0</v>
      </c>
      <c r="AU19" s="33">
        <v>0</v>
      </c>
      <c r="AW19" s="44">
        <v>13</v>
      </c>
      <c r="AX19" s="33">
        <v>0</v>
      </c>
      <c r="AY19" s="37">
        <v>0</v>
      </c>
      <c r="AZ19" s="53"/>
      <c r="BA19" s="44">
        <v>13</v>
      </c>
      <c r="BB19" s="37">
        <v>0</v>
      </c>
      <c r="BC19" s="37">
        <v>0</v>
      </c>
      <c r="BE19" s="44">
        <v>13</v>
      </c>
      <c r="BF19" s="33">
        <v>0</v>
      </c>
      <c r="BG19" s="37">
        <v>0</v>
      </c>
      <c r="BH19" s="53"/>
      <c r="BI19" s="44">
        <v>13</v>
      </c>
      <c r="BJ19" s="33">
        <v>0</v>
      </c>
      <c r="BK19" s="33">
        <v>0</v>
      </c>
    </row>
    <row r="20" spans="1:63" ht="14.25" x14ac:dyDescent="0.2">
      <c r="A20" s="44">
        <v>14</v>
      </c>
      <c r="B20" s="37">
        <v>0</v>
      </c>
      <c r="C20" s="37">
        <v>0</v>
      </c>
      <c r="D20" s="53"/>
      <c r="E20" s="44">
        <v>14</v>
      </c>
      <c r="F20" s="33">
        <v>0</v>
      </c>
      <c r="G20" s="33">
        <v>0</v>
      </c>
      <c r="I20" s="44">
        <v>14</v>
      </c>
      <c r="J20" s="37">
        <v>0</v>
      </c>
      <c r="K20" s="37">
        <v>0</v>
      </c>
      <c r="L20" s="28"/>
      <c r="M20" s="44">
        <v>14</v>
      </c>
      <c r="N20" s="33">
        <v>0</v>
      </c>
      <c r="O20" s="33">
        <v>0</v>
      </c>
      <c r="Q20" s="44">
        <v>14</v>
      </c>
      <c r="R20" s="37">
        <v>0</v>
      </c>
      <c r="S20" s="37">
        <v>0</v>
      </c>
      <c r="T20" s="53"/>
      <c r="U20" s="44">
        <v>14</v>
      </c>
      <c r="V20" s="37">
        <v>0</v>
      </c>
      <c r="W20" s="37">
        <v>0</v>
      </c>
      <c r="Y20" s="44">
        <v>14</v>
      </c>
      <c r="Z20" s="37">
        <v>0</v>
      </c>
      <c r="AA20" s="37">
        <v>0</v>
      </c>
      <c r="AB20" s="53"/>
      <c r="AC20" s="44">
        <v>14</v>
      </c>
      <c r="AD20" s="33">
        <v>0</v>
      </c>
      <c r="AE20" s="33">
        <v>0</v>
      </c>
      <c r="AG20" s="44">
        <v>14</v>
      </c>
      <c r="AH20" s="33">
        <v>0</v>
      </c>
      <c r="AI20" s="37">
        <v>0</v>
      </c>
      <c r="AJ20" s="53"/>
      <c r="AK20" s="44">
        <v>14</v>
      </c>
      <c r="AL20" s="33">
        <v>0</v>
      </c>
      <c r="AM20" s="33">
        <v>0</v>
      </c>
      <c r="AO20" s="44">
        <v>14</v>
      </c>
      <c r="AP20" s="33">
        <v>0</v>
      </c>
      <c r="AQ20" s="37">
        <v>0</v>
      </c>
      <c r="AR20" s="28"/>
      <c r="AS20" s="44">
        <v>14</v>
      </c>
      <c r="AT20" s="33">
        <v>0</v>
      </c>
      <c r="AU20" s="33">
        <v>0</v>
      </c>
      <c r="AW20" s="44">
        <v>14</v>
      </c>
      <c r="AX20" s="33">
        <v>0</v>
      </c>
      <c r="AY20" s="37">
        <v>0</v>
      </c>
      <c r="AZ20" s="53"/>
      <c r="BA20" s="44">
        <v>14</v>
      </c>
      <c r="BB20" s="37">
        <v>0</v>
      </c>
      <c r="BC20" s="37">
        <v>0</v>
      </c>
      <c r="BE20" s="44">
        <v>14</v>
      </c>
      <c r="BF20" s="33">
        <v>0</v>
      </c>
      <c r="BG20" s="37">
        <v>0</v>
      </c>
      <c r="BH20" s="53"/>
      <c r="BI20" s="44">
        <v>14</v>
      </c>
      <c r="BJ20" s="33">
        <v>0</v>
      </c>
      <c r="BK20" s="33">
        <v>0</v>
      </c>
    </row>
    <row r="21" spans="1:63" ht="14.25" x14ac:dyDescent="0.2">
      <c r="A21" s="44">
        <v>15</v>
      </c>
      <c r="B21" s="37">
        <v>0</v>
      </c>
      <c r="C21" s="37">
        <v>0</v>
      </c>
      <c r="D21" s="53"/>
      <c r="E21" s="44">
        <v>15</v>
      </c>
      <c r="F21" s="33">
        <v>0</v>
      </c>
      <c r="G21" s="33">
        <v>0</v>
      </c>
      <c r="I21" s="44">
        <v>15</v>
      </c>
      <c r="J21" s="37">
        <v>0</v>
      </c>
      <c r="K21" s="37">
        <v>0</v>
      </c>
      <c r="L21" s="28"/>
      <c r="M21" s="44">
        <v>15</v>
      </c>
      <c r="N21" s="33">
        <v>0</v>
      </c>
      <c r="O21" s="33">
        <v>0</v>
      </c>
      <c r="Q21" s="44">
        <v>15</v>
      </c>
      <c r="R21" s="37">
        <v>0</v>
      </c>
      <c r="S21" s="37">
        <v>0</v>
      </c>
      <c r="T21" s="53"/>
      <c r="U21" s="44">
        <v>15</v>
      </c>
      <c r="V21" s="37">
        <v>0</v>
      </c>
      <c r="W21" s="37">
        <v>0</v>
      </c>
      <c r="Y21" s="44">
        <v>15</v>
      </c>
      <c r="Z21" s="37">
        <v>0</v>
      </c>
      <c r="AA21" s="37">
        <v>0</v>
      </c>
      <c r="AB21" s="53"/>
      <c r="AC21" s="44">
        <v>15</v>
      </c>
      <c r="AD21" s="33">
        <v>0</v>
      </c>
      <c r="AE21" s="33">
        <v>0</v>
      </c>
      <c r="AG21" s="44">
        <v>15</v>
      </c>
      <c r="AH21" s="33">
        <v>0</v>
      </c>
      <c r="AI21" s="37">
        <v>0</v>
      </c>
      <c r="AJ21" s="53"/>
      <c r="AK21" s="44">
        <v>15</v>
      </c>
      <c r="AL21" s="33">
        <v>0</v>
      </c>
      <c r="AM21" s="33">
        <v>0</v>
      </c>
      <c r="AO21" s="44">
        <v>15</v>
      </c>
      <c r="AP21" s="33">
        <v>0</v>
      </c>
      <c r="AQ21" s="37">
        <v>0</v>
      </c>
      <c r="AR21" s="28"/>
      <c r="AS21" s="44">
        <v>15</v>
      </c>
      <c r="AT21" s="33">
        <v>0</v>
      </c>
      <c r="AU21" s="33">
        <v>0</v>
      </c>
      <c r="AW21" s="44">
        <v>15</v>
      </c>
      <c r="AX21" s="33">
        <v>0</v>
      </c>
      <c r="AY21" s="37">
        <v>0</v>
      </c>
      <c r="AZ21" s="53"/>
      <c r="BA21" s="44">
        <v>15</v>
      </c>
      <c r="BB21" s="37">
        <v>0</v>
      </c>
      <c r="BC21" s="37">
        <v>0</v>
      </c>
      <c r="BE21" s="44">
        <v>15</v>
      </c>
      <c r="BF21" s="33">
        <v>0</v>
      </c>
      <c r="BG21" s="37">
        <v>0</v>
      </c>
      <c r="BH21" s="53"/>
      <c r="BI21" s="44">
        <v>15</v>
      </c>
      <c r="BJ21" s="33">
        <v>0</v>
      </c>
      <c r="BK21" s="33">
        <v>0</v>
      </c>
    </row>
    <row r="22" spans="1:63" ht="14.25" x14ac:dyDescent="0.2">
      <c r="A22" s="44">
        <v>16</v>
      </c>
      <c r="B22" s="56">
        <v>35</v>
      </c>
      <c r="C22" s="56">
        <v>20</v>
      </c>
      <c r="D22" s="53"/>
      <c r="E22" s="44">
        <v>16</v>
      </c>
      <c r="F22" s="56">
        <v>35</v>
      </c>
      <c r="G22" s="56">
        <v>20</v>
      </c>
      <c r="I22" s="44">
        <v>16</v>
      </c>
      <c r="J22" s="57">
        <v>35</v>
      </c>
      <c r="K22" s="57">
        <v>20</v>
      </c>
      <c r="L22" s="28"/>
      <c r="M22" s="44">
        <v>16</v>
      </c>
      <c r="N22" s="57">
        <v>35</v>
      </c>
      <c r="O22" s="57">
        <v>20</v>
      </c>
      <c r="Q22" s="44">
        <v>16</v>
      </c>
      <c r="R22" s="58">
        <v>35</v>
      </c>
      <c r="S22" s="58">
        <v>20</v>
      </c>
      <c r="T22" s="53"/>
      <c r="U22" s="44">
        <v>16</v>
      </c>
      <c r="V22" s="58">
        <v>35</v>
      </c>
      <c r="W22" s="58">
        <v>20</v>
      </c>
      <c r="Y22" s="44">
        <v>16</v>
      </c>
      <c r="Z22" s="60">
        <v>35</v>
      </c>
      <c r="AA22" s="60">
        <v>20</v>
      </c>
      <c r="AB22" s="53"/>
      <c r="AC22" s="44">
        <v>16</v>
      </c>
      <c r="AD22" s="60">
        <v>35</v>
      </c>
      <c r="AE22" s="60">
        <v>20</v>
      </c>
      <c r="AG22" s="44">
        <v>16</v>
      </c>
      <c r="AH22" s="33">
        <v>0</v>
      </c>
      <c r="AI22" s="37">
        <v>0</v>
      </c>
      <c r="AJ22" s="53"/>
      <c r="AK22" s="44">
        <v>16</v>
      </c>
      <c r="AL22" s="33">
        <v>0</v>
      </c>
      <c r="AM22" s="33">
        <v>0</v>
      </c>
      <c r="AO22" s="44">
        <v>16</v>
      </c>
      <c r="AP22" s="33">
        <v>0</v>
      </c>
      <c r="AQ22" s="37">
        <v>0</v>
      </c>
      <c r="AR22" s="28"/>
      <c r="AS22" s="44">
        <v>16</v>
      </c>
      <c r="AT22" s="33">
        <v>0</v>
      </c>
      <c r="AU22" s="33">
        <v>0</v>
      </c>
      <c r="AW22" s="44">
        <v>16</v>
      </c>
      <c r="AX22" s="33">
        <v>0</v>
      </c>
      <c r="AY22" s="37">
        <v>0</v>
      </c>
      <c r="AZ22" s="53"/>
      <c r="BA22" s="44">
        <v>16</v>
      </c>
      <c r="BB22" s="37">
        <v>0</v>
      </c>
      <c r="BC22" s="37">
        <v>0</v>
      </c>
      <c r="BE22" s="44">
        <v>16</v>
      </c>
      <c r="BF22" s="33">
        <v>0</v>
      </c>
      <c r="BG22" s="37">
        <v>0</v>
      </c>
      <c r="BH22" s="53"/>
      <c r="BI22" s="44">
        <v>16</v>
      </c>
      <c r="BJ22" s="33">
        <v>0</v>
      </c>
      <c r="BK22" s="33">
        <v>0</v>
      </c>
    </row>
    <row r="23" spans="1:63" ht="14.25" x14ac:dyDescent="0.2">
      <c r="A23" s="44">
        <v>17</v>
      </c>
      <c r="B23" s="37">
        <v>0</v>
      </c>
      <c r="C23" s="37">
        <v>0</v>
      </c>
      <c r="D23" s="53"/>
      <c r="E23" s="44">
        <v>17</v>
      </c>
      <c r="F23" s="37">
        <v>0</v>
      </c>
      <c r="G23" s="33">
        <v>0</v>
      </c>
      <c r="I23" s="44">
        <v>17</v>
      </c>
      <c r="J23" s="37">
        <v>0</v>
      </c>
      <c r="K23" s="37">
        <v>0</v>
      </c>
      <c r="L23" s="28"/>
      <c r="M23" s="44">
        <v>17</v>
      </c>
      <c r="N23" s="37">
        <v>0</v>
      </c>
      <c r="O23" s="37">
        <v>0</v>
      </c>
      <c r="Q23" s="44">
        <v>17</v>
      </c>
      <c r="R23" s="37">
        <v>0</v>
      </c>
      <c r="S23" s="37">
        <v>0</v>
      </c>
      <c r="T23" s="53"/>
      <c r="U23" s="44">
        <v>17</v>
      </c>
      <c r="V23" s="37">
        <v>0</v>
      </c>
      <c r="W23" s="37">
        <v>0</v>
      </c>
      <c r="Y23" s="44">
        <v>17</v>
      </c>
      <c r="Z23" s="37">
        <v>0</v>
      </c>
      <c r="AA23" s="37">
        <v>0</v>
      </c>
      <c r="AB23" s="53"/>
      <c r="AC23" s="44">
        <v>17</v>
      </c>
      <c r="AD23" s="37">
        <v>0</v>
      </c>
      <c r="AE23" s="37">
        <v>0</v>
      </c>
      <c r="AG23" s="44">
        <v>17</v>
      </c>
      <c r="AH23" s="33">
        <v>0</v>
      </c>
      <c r="AI23" s="37">
        <v>0</v>
      </c>
      <c r="AJ23" s="53"/>
      <c r="AK23" s="44">
        <v>17</v>
      </c>
      <c r="AL23" s="33">
        <v>0</v>
      </c>
      <c r="AM23" s="33">
        <v>0</v>
      </c>
      <c r="AO23" s="44">
        <v>17</v>
      </c>
      <c r="AP23" s="33">
        <v>0</v>
      </c>
      <c r="AQ23" s="37">
        <v>0</v>
      </c>
      <c r="AR23" s="28"/>
      <c r="AS23" s="44">
        <v>17</v>
      </c>
      <c r="AT23" s="33">
        <v>0</v>
      </c>
      <c r="AU23" s="33">
        <v>0</v>
      </c>
      <c r="AW23" s="44">
        <v>17</v>
      </c>
      <c r="AX23" s="33">
        <v>0</v>
      </c>
      <c r="AY23" s="37">
        <v>0</v>
      </c>
      <c r="AZ23" s="53"/>
      <c r="BA23" s="44">
        <v>17</v>
      </c>
      <c r="BB23" s="37">
        <v>0</v>
      </c>
      <c r="BC23" s="37">
        <v>0</v>
      </c>
      <c r="BE23" s="44">
        <v>17</v>
      </c>
      <c r="BF23" s="33">
        <v>0</v>
      </c>
      <c r="BG23" s="37">
        <v>0</v>
      </c>
      <c r="BH23" s="53"/>
      <c r="BI23" s="44">
        <v>17</v>
      </c>
      <c r="BJ23" s="33">
        <v>0</v>
      </c>
      <c r="BK23" s="33">
        <v>0</v>
      </c>
    </row>
    <row r="24" spans="1:63" ht="14.25" x14ac:dyDescent="0.2">
      <c r="A24" s="44">
        <v>18</v>
      </c>
      <c r="B24" s="37">
        <v>0</v>
      </c>
      <c r="C24" s="37">
        <v>0</v>
      </c>
      <c r="D24" s="53"/>
      <c r="E24" s="44">
        <v>18</v>
      </c>
      <c r="F24" s="37">
        <v>0</v>
      </c>
      <c r="G24" s="33">
        <v>0</v>
      </c>
      <c r="I24" s="44">
        <v>18</v>
      </c>
      <c r="J24" s="37">
        <v>0</v>
      </c>
      <c r="K24" s="37">
        <v>0</v>
      </c>
      <c r="L24" s="28"/>
      <c r="M24" s="44">
        <v>18</v>
      </c>
      <c r="N24" s="37">
        <v>0</v>
      </c>
      <c r="O24" s="37">
        <v>0</v>
      </c>
      <c r="Q24" s="44">
        <v>18</v>
      </c>
      <c r="R24" s="37">
        <v>0</v>
      </c>
      <c r="S24" s="37">
        <v>0</v>
      </c>
      <c r="T24" s="53"/>
      <c r="U24" s="44">
        <v>18</v>
      </c>
      <c r="V24" s="37">
        <v>0</v>
      </c>
      <c r="W24" s="37">
        <v>0</v>
      </c>
      <c r="Y24" s="44">
        <v>18</v>
      </c>
      <c r="Z24" s="37">
        <v>0</v>
      </c>
      <c r="AA24" s="37">
        <v>0</v>
      </c>
      <c r="AB24" s="53"/>
      <c r="AC24" s="44">
        <v>18</v>
      </c>
      <c r="AD24" s="37">
        <v>0</v>
      </c>
      <c r="AE24" s="37">
        <v>0</v>
      </c>
      <c r="AG24" s="44">
        <v>18</v>
      </c>
      <c r="AH24" s="33">
        <v>0</v>
      </c>
      <c r="AI24" s="37">
        <v>0</v>
      </c>
      <c r="AJ24" s="53"/>
      <c r="AK24" s="44">
        <v>18</v>
      </c>
      <c r="AL24" s="33">
        <v>0</v>
      </c>
      <c r="AM24" s="33">
        <v>0</v>
      </c>
      <c r="AO24" s="44">
        <v>18</v>
      </c>
      <c r="AP24" s="33">
        <v>0</v>
      </c>
      <c r="AQ24" s="37">
        <v>0</v>
      </c>
      <c r="AR24" s="28"/>
      <c r="AS24" s="44">
        <v>18</v>
      </c>
      <c r="AT24" s="33">
        <v>0</v>
      </c>
      <c r="AU24" s="33">
        <v>0</v>
      </c>
      <c r="AW24" s="44">
        <v>18</v>
      </c>
      <c r="AX24" s="33">
        <v>0</v>
      </c>
      <c r="AY24" s="37">
        <v>0</v>
      </c>
      <c r="AZ24" s="53"/>
      <c r="BA24" s="44">
        <v>18</v>
      </c>
      <c r="BB24" s="37">
        <v>0</v>
      </c>
      <c r="BC24" s="37">
        <v>0</v>
      </c>
      <c r="BE24" s="44">
        <v>18</v>
      </c>
      <c r="BF24" s="33">
        <v>0</v>
      </c>
      <c r="BG24" s="37">
        <v>0</v>
      </c>
      <c r="BH24" s="53"/>
      <c r="BI24" s="44">
        <v>18</v>
      </c>
      <c r="BJ24" s="33">
        <v>0</v>
      </c>
      <c r="BK24" s="33">
        <v>0</v>
      </c>
    </row>
    <row r="25" spans="1:63" ht="14.25" x14ac:dyDescent="0.2">
      <c r="A25" s="44">
        <v>19</v>
      </c>
      <c r="B25" s="37">
        <v>0</v>
      </c>
      <c r="C25" s="37">
        <v>0</v>
      </c>
      <c r="D25" s="53"/>
      <c r="E25" s="44">
        <v>19</v>
      </c>
      <c r="F25" s="37">
        <v>0</v>
      </c>
      <c r="G25" s="33">
        <v>0</v>
      </c>
      <c r="I25" s="44">
        <v>19</v>
      </c>
      <c r="J25" s="37">
        <v>0</v>
      </c>
      <c r="K25" s="37">
        <v>0</v>
      </c>
      <c r="L25" s="28"/>
      <c r="M25" s="44">
        <v>19</v>
      </c>
      <c r="N25" s="37">
        <v>0</v>
      </c>
      <c r="O25" s="37">
        <v>0</v>
      </c>
      <c r="Q25" s="44">
        <v>19</v>
      </c>
      <c r="R25" s="37">
        <v>0</v>
      </c>
      <c r="S25" s="37">
        <v>0</v>
      </c>
      <c r="T25" s="53"/>
      <c r="U25" s="44">
        <v>19</v>
      </c>
      <c r="V25" s="37">
        <v>0</v>
      </c>
      <c r="W25" s="37">
        <v>0</v>
      </c>
      <c r="Y25" s="44">
        <v>19</v>
      </c>
      <c r="Z25" s="37">
        <v>0</v>
      </c>
      <c r="AA25" s="37">
        <v>0</v>
      </c>
      <c r="AB25" s="53"/>
      <c r="AC25" s="44">
        <v>19</v>
      </c>
      <c r="AD25" s="37">
        <v>0</v>
      </c>
      <c r="AE25" s="37">
        <v>0</v>
      </c>
      <c r="AG25" s="44">
        <v>19</v>
      </c>
      <c r="AH25" s="33">
        <v>0</v>
      </c>
      <c r="AI25" s="37">
        <v>0</v>
      </c>
      <c r="AJ25" s="53"/>
      <c r="AK25" s="44">
        <v>19</v>
      </c>
      <c r="AL25" s="33">
        <v>0</v>
      </c>
      <c r="AM25" s="33">
        <v>0</v>
      </c>
      <c r="AO25" s="44">
        <v>19</v>
      </c>
      <c r="AP25" s="33">
        <v>0</v>
      </c>
      <c r="AQ25" s="37">
        <v>0</v>
      </c>
      <c r="AR25" s="28"/>
      <c r="AS25" s="44">
        <v>19</v>
      </c>
      <c r="AT25" s="33">
        <v>0</v>
      </c>
      <c r="AU25" s="33">
        <v>0</v>
      </c>
      <c r="AW25" s="44">
        <v>19</v>
      </c>
      <c r="AX25" s="33">
        <v>0</v>
      </c>
      <c r="AY25" s="37">
        <v>0</v>
      </c>
      <c r="AZ25" s="53"/>
      <c r="BA25" s="44">
        <v>19</v>
      </c>
      <c r="BB25" s="37">
        <v>0</v>
      </c>
      <c r="BC25" s="37">
        <v>0</v>
      </c>
      <c r="BE25" s="44">
        <v>19</v>
      </c>
      <c r="BF25" s="33">
        <v>0</v>
      </c>
      <c r="BG25" s="37">
        <v>0</v>
      </c>
      <c r="BH25" s="53"/>
      <c r="BI25" s="44">
        <v>19</v>
      </c>
      <c r="BJ25" s="33">
        <v>0</v>
      </c>
      <c r="BK25" s="33">
        <v>0</v>
      </c>
    </row>
    <row r="26" spans="1:63" ht="14.25" x14ac:dyDescent="0.2">
      <c r="A26" s="44">
        <v>20</v>
      </c>
      <c r="B26" s="37">
        <v>0</v>
      </c>
      <c r="C26" s="37">
        <v>0</v>
      </c>
      <c r="D26" s="53"/>
      <c r="E26" s="44">
        <v>20</v>
      </c>
      <c r="F26" s="37">
        <v>0</v>
      </c>
      <c r="G26" s="33">
        <v>0</v>
      </c>
      <c r="I26" s="44">
        <v>20</v>
      </c>
      <c r="J26" s="37">
        <v>0</v>
      </c>
      <c r="K26" s="37">
        <v>0</v>
      </c>
      <c r="L26" s="28"/>
      <c r="M26" s="44">
        <v>20</v>
      </c>
      <c r="N26" s="37">
        <v>0</v>
      </c>
      <c r="O26" s="37">
        <v>0</v>
      </c>
      <c r="Q26" s="44">
        <v>20</v>
      </c>
      <c r="R26" s="37">
        <v>0</v>
      </c>
      <c r="S26" s="37">
        <v>0</v>
      </c>
      <c r="T26" s="53"/>
      <c r="U26" s="44">
        <v>20</v>
      </c>
      <c r="V26" s="37">
        <v>0</v>
      </c>
      <c r="W26" s="37">
        <v>0</v>
      </c>
      <c r="Y26" s="44">
        <v>20</v>
      </c>
      <c r="Z26" s="37">
        <v>0</v>
      </c>
      <c r="AA26" s="37">
        <v>0</v>
      </c>
      <c r="AB26" s="53"/>
      <c r="AC26" s="44">
        <v>20</v>
      </c>
      <c r="AD26" s="37">
        <v>0</v>
      </c>
      <c r="AE26" s="37">
        <v>0</v>
      </c>
      <c r="AG26" s="44">
        <v>20</v>
      </c>
      <c r="AH26" s="33">
        <v>0</v>
      </c>
      <c r="AI26" s="37">
        <v>0</v>
      </c>
      <c r="AJ26" s="53"/>
      <c r="AK26" s="44">
        <v>20</v>
      </c>
      <c r="AL26" s="33">
        <v>0</v>
      </c>
      <c r="AM26" s="33">
        <v>0</v>
      </c>
      <c r="AO26" s="44">
        <v>20</v>
      </c>
      <c r="AP26" s="33">
        <v>0</v>
      </c>
      <c r="AQ26" s="37">
        <v>0</v>
      </c>
      <c r="AR26" s="28"/>
      <c r="AS26" s="44">
        <v>20</v>
      </c>
      <c r="AT26" s="33">
        <v>0</v>
      </c>
      <c r="AU26" s="33">
        <v>0</v>
      </c>
      <c r="AW26" s="44">
        <v>20</v>
      </c>
      <c r="AX26" s="33">
        <v>0</v>
      </c>
      <c r="AY26" s="37">
        <v>0</v>
      </c>
      <c r="AZ26" s="53"/>
      <c r="BA26" s="44">
        <v>20</v>
      </c>
      <c r="BB26" s="37">
        <v>0</v>
      </c>
      <c r="BC26" s="37">
        <v>0</v>
      </c>
      <c r="BE26" s="44">
        <v>20</v>
      </c>
      <c r="BF26" s="33">
        <v>0</v>
      </c>
      <c r="BG26" s="37">
        <v>0</v>
      </c>
      <c r="BH26" s="53"/>
      <c r="BI26" s="44">
        <v>20</v>
      </c>
      <c r="BJ26" s="33">
        <v>0</v>
      </c>
      <c r="BK26" s="33">
        <v>0</v>
      </c>
    </row>
    <row r="27" spans="1:63" ht="14.25" x14ac:dyDescent="0.2">
      <c r="A27" s="44">
        <v>21</v>
      </c>
      <c r="B27" s="37">
        <v>0</v>
      </c>
      <c r="C27" s="37">
        <v>0</v>
      </c>
      <c r="D27" s="53"/>
      <c r="E27" s="44">
        <v>21</v>
      </c>
      <c r="F27" s="37">
        <v>0</v>
      </c>
      <c r="G27" s="33">
        <v>0</v>
      </c>
      <c r="I27" s="44">
        <v>21</v>
      </c>
      <c r="J27" s="37">
        <v>0</v>
      </c>
      <c r="K27" s="37">
        <v>0</v>
      </c>
      <c r="L27" s="28"/>
      <c r="M27" s="44">
        <v>21</v>
      </c>
      <c r="N27" s="37">
        <v>0</v>
      </c>
      <c r="O27" s="37">
        <v>0</v>
      </c>
      <c r="Q27" s="44">
        <v>21</v>
      </c>
      <c r="R27" s="37">
        <v>0</v>
      </c>
      <c r="S27" s="37">
        <v>0</v>
      </c>
      <c r="T27" s="53"/>
      <c r="U27" s="44">
        <v>21</v>
      </c>
      <c r="V27" s="37">
        <v>0</v>
      </c>
      <c r="W27" s="37">
        <v>0</v>
      </c>
      <c r="Y27" s="44">
        <v>21</v>
      </c>
      <c r="Z27" s="37">
        <v>0</v>
      </c>
      <c r="AA27" s="37">
        <v>0</v>
      </c>
      <c r="AB27" s="53"/>
      <c r="AC27" s="44">
        <v>21</v>
      </c>
      <c r="AD27" s="37">
        <v>0</v>
      </c>
      <c r="AE27" s="37">
        <v>0</v>
      </c>
      <c r="AG27" s="44">
        <v>21</v>
      </c>
      <c r="AH27" s="33">
        <v>0</v>
      </c>
      <c r="AI27" s="37">
        <v>0</v>
      </c>
      <c r="AJ27" s="53"/>
      <c r="AK27" s="44">
        <v>21</v>
      </c>
      <c r="AL27" s="33">
        <v>0</v>
      </c>
      <c r="AM27" s="33">
        <v>0</v>
      </c>
      <c r="AO27" s="44">
        <v>21</v>
      </c>
      <c r="AP27" s="33">
        <v>0</v>
      </c>
      <c r="AQ27" s="37">
        <v>0</v>
      </c>
      <c r="AR27" s="28"/>
      <c r="AS27" s="44">
        <v>21</v>
      </c>
      <c r="AT27" s="33">
        <v>0</v>
      </c>
      <c r="AU27" s="33">
        <v>0</v>
      </c>
      <c r="AW27" s="44">
        <v>21</v>
      </c>
      <c r="AX27" s="33">
        <v>0</v>
      </c>
      <c r="AY27" s="37">
        <v>0</v>
      </c>
      <c r="AZ27" s="53"/>
      <c r="BA27" s="44">
        <v>21</v>
      </c>
      <c r="BB27" s="37">
        <v>0</v>
      </c>
      <c r="BC27" s="37">
        <v>0</v>
      </c>
      <c r="BE27" s="44">
        <v>21</v>
      </c>
      <c r="BF27" s="33">
        <v>0</v>
      </c>
      <c r="BG27" s="37">
        <v>0</v>
      </c>
      <c r="BH27" s="53"/>
      <c r="BI27" s="44">
        <v>21</v>
      </c>
      <c r="BJ27" s="33">
        <v>0</v>
      </c>
      <c r="BK27" s="33">
        <v>0</v>
      </c>
    </row>
    <row r="28" spans="1:63" ht="14.25" x14ac:dyDescent="0.2">
      <c r="A28" s="44">
        <v>22</v>
      </c>
      <c r="B28" s="37">
        <v>0</v>
      </c>
      <c r="C28" s="37">
        <v>0</v>
      </c>
      <c r="D28" s="53"/>
      <c r="E28" s="44">
        <v>22</v>
      </c>
      <c r="F28" s="37">
        <v>0</v>
      </c>
      <c r="G28" s="33">
        <v>0</v>
      </c>
      <c r="I28" s="44">
        <v>22</v>
      </c>
      <c r="J28" s="37">
        <v>0</v>
      </c>
      <c r="K28" s="37">
        <v>0</v>
      </c>
      <c r="L28" s="28"/>
      <c r="M28" s="44">
        <v>22</v>
      </c>
      <c r="N28" s="37">
        <v>0</v>
      </c>
      <c r="O28" s="37">
        <v>0</v>
      </c>
      <c r="Q28" s="44">
        <v>22</v>
      </c>
      <c r="R28" s="37">
        <v>0</v>
      </c>
      <c r="S28" s="37">
        <v>0</v>
      </c>
      <c r="T28" s="53"/>
      <c r="U28" s="44">
        <v>22</v>
      </c>
      <c r="V28" s="37">
        <v>0</v>
      </c>
      <c r="W28" s="37">
        <v>0</v>
      </c>
      <c r="Y28" s="44">
        <v>22</v>
      </c>
      <c r="Z28" s="37">
        <v>0</v>
      </c>
      <c r="AA28" s="37">
        <v>0</v>
      </c>
      <c r="AB28" s="53"/>
      <c r="AC28" s="44">
        <v>22</v>
      </c>
      <c r="AD28" s="37">
        <v>0</v>
      </c>
      <c r="AE28" s="37">
        <v>0</v>
      </c>
      <c r="AG28" s="44">
        <v>22</v>
      </c>
      <c r="AH28" s="33">
        <v>0</v>
      </c>
      <c r="AI28" s="37">
        <v>0</v>
      </c>
      <c r="AJ28" s="53"/>
      <c r="AK28" s="44">
        <v>22</v>
      </c>
      <c r="AL28" s="33">
        <v>0</v>
      </c>
      <c r="AM28" s="33">
        <v>0</v>
      </c>
      <c r="AO28" s="44">
        <v>22</v>
      </c>
      <c r="AP28" s="33">
        <v>0</v>
      </c>
      <c r="AQ28" s="37">
        <v>0</v>
      </c>
      <c r="AR28" s="28"/>
      <c r="AS28" s="44">
        <v>22</v>
      </c>
      <c r="AT28" s="33">
        <v>0</v>
      </c>
      <c r="AU28" s="33">
        <v>0</v>
      </c>
      <c r="AW28" s="44">
        <v>22</v>
      </c>
      <c r="AX28" s="33">
        <v>0</v>
      </c>
      <c r="AY28" s="37">
        <v>0</v>
      </c>
      <c r="AZ28" s="53"/>
      <c r="BA28" s="44">
        <v>22</v>
      </c>
      <c r="BB28" s="37">
        <v>0</v>
      </c>
      <c r="BC28" s="37">
        <v>0</v>
      </c>
      <c r="BE28" s="44">
        <v>22</v>
      </c>
      <c r="BF28" s="33">
        <v>0</v>
      </c>
      <c r="BG28" s="37">
        <v>0</v>
      </c>
      <c r="BH28" s="53"/>
      <c r="BI28" s="44">
        <v>22</v>
      </c>
      <c r="BJ28" s="33">
        <v>0</v>
      </c>
      <c r="BK28" s="33">
        <v>0</v>
      </c>
    </row>
    <row r="29" spans="1:63" ht="14.25" x14ac:dyDescent="0.2">
      <c r="A29" s="44">
        <v>23</v>
      </c>
      <c r="B29" s="37">
        <v>0</v>
      </c>
      <c r="C29" s="37">
        <v>0</v>
      </c>
      <c r="D29" s="53"/>
      <c r="E29" s="44">
        <v>23</v>
      </c>
      <c r="F29" s="37">
        <v>0</v>
      </c>
      <c r="G29" s="33">
        <v>0</v>
      </c>
      <c r="I29" s="44">
        <v>23</v>
      </c>
      <c r="J29" s="37">
        <v>0</v>
      </c>
      <c r="K29" s="37">
        <v>0</v>
      </c>
      <c r="L29" s="28"/>
      <c r="M29" s="44">
        <v>23</v>
      </c>
      <c r="N29" s="37">
        <v>0</v>
      </c>
      <c r="O29" s="37">
        <v>0</v>
      </c>
      <c r="Q29" s="44">
        <v>23</v>
      </c>
      <c r="R29" s="37">
        <v>0</v>
      </c>
      <c r="S29" s="37">
        <v>0</v>
      </c>
      <c r="T29" s="53"/>
      <c r="U29" s="44">
        <v>23</v>
      </c>
      <c r="V29" s="37">
        <v>0</v>
      </c>
      <c r="W29" s="37">
        <v>0</v>
      </c>
      <c r="Y29" s="44">
        <v>23</v>
      </c>
      <c r="Z29" s="37">
        <v>0</v>
      </c>
      <c r="AA29" s="37">
        <v>0</v>
      </c>
      <c r="AB29" s="53"/>
      <c r="AC29" s="44">
        <v>23</v>
      </c>
      <c r="AD29" s="37">
        <v>0</v>
      </c>
      <c r="AE29" s="37">
        <v>0</v>
      </c>
      <c r="AG29" s="44">
        <v>23</v>
      </c>
      <c r="AH29" s="33">
        <v>0</v>
      </c>
      <c r="AI29" s="37">
        <v>0</v>
      </c>
      <c r="AJ29" s="53"/>
      <c r="AK29" s="44">
        <v>23</v>
      </c>
      <c r="AL29" s="33">
        <v>0</v>
      </c>
      <c r="AM29" s="33">
        <v>0</v>
      </c>
      <c r="AO29" s="44">
        <v>23</v>
      </c>
      <c r="AP29" s="33">
        <v>0</v>
      </c>
      <c r="AQ29" s="37">
        <v>0</v>
      </c>
      <c r="AR29" s="28"/>
      <c r="AS29" s="44">
        <v>23</v>
      </c>
      <c r="AT29" s="33">
        <v>0</v>
      </c>
      <c r="AU29" s="33">
        <v>0</v>
      </c>
      <c r="AW29" s="44">
        <v>23</v>
      </c>
      <c r="AX29" s="33">
        <v>0</v>
      </c>
      <c r="AY29" s="37">
        <v>0</v>
      </c>
      <c r="AZ29" s="53"/>
      <c r="BA29" s="44">
        <v>23</v>
      </c>
      <c r="BB29" s="37">
        <v>0</v>
      </c>
      <c r="BC29" s="37">
        <v>0</v>
      </c>
      <c r="BE29" s="44">
        <v>23</v>
      </c>
      <c r="BF29" s="33">
        <v>0</v>
      </c>
      <c r="BG29" s="37">
        <v>0</v>
      </c>
      <c r="BH29" s="53"/>
      <c r="BI29" s="44">
        <v>23</v>
      </c>
      <c r="BJ29" s="33">
        <v>0</v>
      </c>
      <c r="BK29" s="33">
        <v>0</v>
      </c>
    </row>
    <row r="30" spans="1:63" ht="14.25" x14ac:dyDescent="0.2">
      <c r="A30" s="44">
        <v>24</v>
      </c>
      <c r="B30" s="56">
        <v>45</v>
      </c>
      <c r="C30" s="56">
        <v>25</v>
      </c>
      <c r="D30" s="53"/>
      <c r="E30" s="44">
        <v>24</v>
      </c>
      <c r="F30" s="37">
        <v>0</v>
      </c>
      <c r="G30" s="33">
        <v>0</v>
      </c>
      <c r="I30" s="44">
        <v>24</v>
      </c>
      <c r="J30" s="57">
        <v>45</v>
      </c>
      <c r="K30" s="57">
        <v>25</v>
      </c>
      <c r="L30" s="28"/>
      <c r="M30" s="44">
        <v>24</v>
      </c>
      <c r="N30" s="37">
        <v>0</v>
      </c>
      <c r="O30" s="37">
        <v>0</v>
      </c>
      <c r="Q30" s="44">
        <v>24</v>
      </c>
      <c r="R30" s="58">
        <v>45</v>
      </c>
      <c r="S30" s="58">
        <v>25</v>
      </c>
      <c r="T30" s="53"/>
      <c r="U30" s="44">
        <v>24</v>
      </c>
      <c r="V30" s="37">
        <v>0</v>
      </c>
      <c r="W30" s="37">
        <v>0</v>
      </c>
      <c r="Y30" s="44">
        <v>24</v>
      </c>
      <c r="Z30" s="60">
        <v>45</v>
      </c>
      <c r="AA30" s="60">
        <v>25</v>
      </c>
      <c r="AB30" s="53"/>
      <c r="AC30" s="44">
        <v>24</v>
      </c>
      <c r="AD30" s="37">
        <v>0</v>
      </c>
      <c r="AE30" s="37">
        <v>0</v>
      </c>
      <c r="AG30" s="44">
        <v>24</v>
      </c>
      <c r="AH30" s="33">
        <v>0</v>
      </c>
      <c r="AI30" s="37">
        <v>0</v>
      </c>
      <c r="AJ30" s="53"/>
      <c r="AK30" s="44">
        <v>24</v>
      </c>
      <c r="AL30" s="33">
        <v>0</v>
      </c>
      <c r="AM30" s="33">
        <v>0</v>
      </c>
      <c r="AO30" s="44">
        <v>24</v>
      </c>
      <c r="AP30" s="33">
        <v>0</v>
      </c>
      <c r="AQ30" s="37">
        <v>0</v>
      </c>
      <c r="AR30" s="28"/>
      <c r="AS30" s="44">
        <v>24</v>
      </c>
      <c r="AT30" s="33">
        <v>0</v>
      </c>
      <c r="AU30" s="33">
        <v>0</v>
      </c>
      <c r="AW30" s="44">
        <v>24</v>
      </c>
      <c r="AX30" s="33">
        <v>0</v>
      </c>
      <c r="AY30" s="37">
        <v>0</v>
      </c>
      <c r="AZ30" s="53"/>
      <c r="BA30" s="44">
        <v>24</v>
      </c>
      <c r="BB30" s="37">
        <v>0</v>
      </c>
      <c r="BC30" s="37">
        <v>0</v>
      </c>
      <c r="BE30" s="44">
        <v>24</v>
      </c>
      <c r="BF30" s="33">
        <v>0</v>
      </c>
      <c r="BG30" s="37">
        <v>0</v>
      </c>
      <c r="BH30" s="53"/>
      <c r="BI30" s="44">
        <v>24</v>
      </c>
      <c r="BJ30" s="33">
        <v>0</v>
      </c>
      <c r="BK30" s="33">
        <v>0</v>
      </c>
    </row>
    <row r="31" spans="1:63" ht="14.25" x14ac:dyDescent="0.2">
      <c r="A31" s="44">
        <v>25</v>
      </c>
      <c r="B31" s="37">
        <v>0</v>
      </c>
      <c r="C31" s="37">
        <v>0</v>
      </c>
      <c r="D31" s="53"/>
      <c r="E31" s="44">
        <v>25</v>
      </c>
      <c r="F31" s="37">
        <v>0</v>
      </c>
      <c r="G31" s="33">
        <v>0</v>
      </c>
      <c r="I31" s="44">
        <v>25</v>
      </c>
      <c r="J31" s="37">
        <v>0</v>
      </c>
      <c r="K31" s="37">
        <v>0</v>
      </c>
      <c r="L31" s="28"/>
      <c r="M31" s="44">
        <v>25</v>
      </c>
      <c r="N31" s="37">
        <v>0</v>
      </c>
      <c r="O31" s="37">
        <v>0</v>
      </c>
      <c r="Q31" s="44">
        <v>25</v>
      </c>
      <c r="R31" s="37">
        <v>0</v>
      </c>
      <c r="S31" s="37">
        <v>0</v>
      </c>
      <c r="T31" s="53"/>
      <c r="U31" s="44">
        <v>25</v>
      </c>
      <c r="V31" s="37">
        <v>0</v>
      </c>
      <c r="W31" s="37">
        <v>0</v>
      </c>
      <c r="Y31" s="44">
        <v>25</v>
      </c>
      <c r="Z31" s="37">
        <v>0</v>
      </c>
      <c r="AA31" s="37">
        <v>0</v>
      </c>
      <c r="AB31" s="53"/>
      <c r="AC31" s="44">
        <v>25</v>
      </c>
      <c r="AD31" s="37">
        <v>0</v>
      </c>
      <c r="AE31" s="37">
        <v>0</v>
      </c>
      <c r="AG31" s="44">
        <v>25</v>
      </c>
      <c r="AH31" s="33">
        <v>0</v>
      </c>
      <c r="AI31" s="37">
        <v>0</v>
      </c>
      <c r="AJ31" s="53"/>
      <c r="AK31" s="44">
        <v>25</v>
      </c>
      <c r="AL31" s="33">
        <v>0</v>
      </c>
      <c r="AM31" s="33">
        <v>0</v>
      </c>
      <c r="AO31" s="44">
        <v>25</v>
      </c>
      <c r="AP31" s="33">
        <v>0</v>
      </c>
      <c r="AQ31" s="37">
        <v>0</v>
      </c>
      <c r="AR31" s="28"/>
      <c r="AS31" s="44">
        <v>25</v>
      </c>
      <c r="AT31" s="33">
        <v>0</v>
      </c>
      <c r="AU31" s="33">
        <v>0</v>
      </c>
      <c r="AW31" s="44">
        <v>25</v>
      </c>
      <c r="AX31" s="33">
        <v>0</v>
      </c>
      <c r="AY31" s="37">
        <v>0</v>
      </c>
      <c r="AZ31" s="53"/>
      <c r="BA31" s="44">
        <v>25</v>
      </c>
      <c r="BB31" s="37">
        <v>0</v>
      </c>
      <c r="BC31" s="37">
        <v>0</v>
      </c>
      <c r="BE31" s="44">
        <v>25</v>
      </c>
      <c r="BF31" s="33">
        <v>0</v>
      </c>
      <c r="BG31" s="37">
        <v>0</v>
      </c>
      <c r="BH31" s="53"/>
      <c r="BI31" s="44">
        <v>25</v>
      </c>
      <c r="BJ31" s="33">
        <v>0</v>
      </c>
      <c r="BK31" s="33">
        <v>0</v>
      </c>
    </row>
    <row r="32" spans="1:63" ht="14.25" x14ac:dyDescent="0.2">
      <c r="A32" s="44">
        <v>26</v>
      </c>
      <c r="B32" s="37">
        <v>0</v>
      </c>
      <c r="C32" s="37">
        <v>0</v>
      </c>
      <c r="E32" s="44">
        <v>26</v>
      </c>
      <c r="F32" s="37">
        <v>0</v>
      </c>
      <c r="G32" s="33">
        <v>0</v>
      </c>
      <c r="I32" s="44">
        <v>26</v>
      </c>
      <c r="J32" s="37">
        <v>0</v>
      </c>
      <c r="K32" s="37">
        <v>0</v>
      </c>
      <c r="M32" s="44">
        <v>26</v>
      </c>
      <c r="N32" s="37">
        <v>0</v>
      </c>
      <c r="O32" s="37">
        <v>0</v>
      </c>
      <c r="Q32" s="44">
        <v>26</v>
      </c>
      <c r="R32" s="37">
        <v>0</v>
      </c>
      <c r="S32" s="37">
        <v>0</v>
      </c>
      <c r="U32" s="44">
        <v>26</v>
      </c>
      <c r="V32" s="37">
        <v>0</v>
      </c>
      <c r="W32" s="37">
        <v>0</v>
      </c>
      <c r="Y32" s="44">
        <v>26</v>
      </c>
      <c r="Z32" s="37">
        <v>0</v>
      </c>
      <c r="AA32" s="37">
        <v>0</v>
      </c>
      <c r="AC32" s="44">
        <v>26</v>
      </c>
      <c r="AD32" s="37">
        <v>0</v>
      </c>
      <c r="AE32" s="37">
        <v>0</v>
      </c>
      <c r="AG32" s="44">
        <v>26</v>
      </c>
      <c r="AH32" s="33">
        <v>0</v>
      </c>
      <c r="AI32" s="37">
        <v>0</v>
      </c>
      <c r="AK32" s="44">
        <v>26</v>
      </c>
      <c r="AL32" s="33">
        <v>0</v>
      </c>
      <c r="AM32" s="33">
        <v>0</v>
      </c>
      <c r="AO32" s="44">
        <v>26</v>
      </c>
      <c r="AP32" s="33">
        <v>0</v>
      </c>
      <c r="AQ32" s="37">
        <v>0</v>
      </c>
      <c r="AS32" s="44">
        <v>26</v>
      </c>
      <c r="AT32" s="33">
        <v>0</v>
      </c>
      <c r="AU32" s="33">
        <v>0</v>
      </c>
      <c r="AW32" s="44">
        <v>26</v>
      </c>
      <c r="AX32" s="33">
        <v>0</v>
      </c>
      <c r="AY32" s="37">
        <v>0</v>
      </c>
      <c r="BA32" s="44">
        <v>26</v>
      </c>
      <c r="BB32" s="37">
        <v>0</v>
      </c>
      <c r="BC32" s="37">
        <v>0</v>
      </c>
      <c r="BE32" s="44">
        <v>26</v>
      </c>
      <c r="BF32" s="33">
        <v>0</v>
      </c>
      <c r="BG32" s="37">
        <v>0</v>
      </c>
      <c r="BI32" s="44">
        <v>26</v>
      </c>
      <c r="BJ32" s="33">
        <v>0</v>
      </c>
      <c r="BK32" s="33">
        <v>0</v>
      </c>
    </row>
    <row r="33" spans="1:63" ht="14.25" x14ac:dyDescent="0.2">
      <c r="A33" s="44">
        <v>27</v>
      </c>
      <c r="B33" s="37">
        <v>0</v>
      </c>
      <c r="C33" s="37">
        <v>0</v>
      </c>
      <c r="E33" s="44">
        <v>27</v>
      </c>
      <c r="F33" s="37">
        <v>0</v>
      </c>
      <c r="G33" s="33">
        <v>0</v>
      </c>
      <c r="I33" s="44">
        <v>27</v>
      </c>
      <c r="J33" s="37">
        <v>0</v>
      </c>
      <c r="K33" s="37">
        <v>0</v>
      </c>
      <c r="M33" s="44">
        <v>27</v>
      </c>
      <c r="N33" s="37">
        <v>0</v>
      </c>
      <c r="O33" s="37">
        <v>0</v>
      </c>
      <c r="Q33" s="44">
        <v>27</v>
      </c>
      <c r="R33" s="37">
        <v>0</v>
      </c>
      <c r="S33" s="37">
        <v>0</v>
      </c>
      <c r="U33" s="44">
        <v>27</v>
      </c>
      <c r="V33" s="37">
        <v>0</v>
      </c>
      <c r="W33" s="37">
        <v>0</v>
      </c>
      <c r="Y33" s="44">
        <v>27</v>
      </c>
      <c r="Z33" s="37">
        <v>0</v>
      </c>
      <c r="AA33" s="37">
        <v>0</v>
      </c>
      <c r="AC33" s="44">
        <v>27</v>
      </c>
      <c r="AD33" s="37">
        <v>0</v>
      </c>
      <c r="AE33" s="37">
        <v>0</v>
      </c>
      <c r="AG33" s="44">
        <v>27</v>
      </c>
      <c r="AH33" s="33">
        <v>0</v>
      </c>
      <c r="AI33" s="37">
        <v>0</v>
      </c>
      <c r="AK33" s="44">
        <v>27</v>
      </c>
      <c r="AL33" s="33">
        <v>0</v>
      </c>
      <c r="AM33" s="33">
        <v>0</v>
      </c>
      <c r="AO33" s="44">
        <v>27</v>
      </c>
      <c r="AP33" s="33">
        <v>0</v>
      </c>
      <c r="AQ33" s="37">
        <v>0</v>
      </c>
      <c r="AS33" s="44">
        <v>27</v>
      </c>
      <c r="AT33" s="33">
        <v>0</v>
      </c>
      <c r="AU33" s="33">
        <v>0</v>
      </c>
      <c r="AW33" s="44">
        <v>27</v>
      </c>
      <c r="AX33" s="33">
        <v>0</v>
      </c>
      <c r="AY33" s="37">
        <v>0</v>
      </c>
      <c r="BA33" s="44">
        <v>27</v>
      </c>
      <c r="BB33" s="37">
        <v>0</v>
      </c>
      <c r="BC33" s="37">
        <v>0</v>
      </c>
      <c r="BE33" s="44">
        <v>27</v>
      </c>
      <c r="BF33" s="33">
        <v>0</v>
      </c>
      <c r="BG33" s="37">
        <v>0</v>
      </c>
      <c r="BI33" s="44">
        <v>27</v>
      </c>
      <c r="BJ33" s="33">
        <v>0</v>
      </c>
      <c r="BK33" s="33">
        <v>0</v>
      </c>
    </row>
    <row r="34" spans="1:63" ht="14.25" x14ac:dyDescent="0.2">
      <c r="A34" s="44">
        <v>28</v>
      </c>
      <c r="B34" s="37">
        <v>0</v>
      </c>
      <c r="C34" s="37">
        <v>0</v>
      </c>
      <c r="E34" s="44">
        <v>28</v>
      </c>
      <c r="F34" s="37">
        <v>0</v>
      </c>
      <c r="G34" s="33">
        <v>0</v>
      </c>
      <c r="I34" s="44">
        <v>28</v>
      </c>
      <c r="J34" s="37">
        <v>0</v>
      </c>
      <c r="K34" s="37">
        <v>0</v>
      </c>
      <c r="M34" s="44">
        <v>28</v>
      </c>
      <c r="N34" s="37">
        <v>0</v>
      </c>
      <c r="O34" s="37">
        <v>0</v>
      </c>
      <c r="Q34" s="44">
        <v>28</v>
      </c>
      <c r="R34" s="37">
        <v>0</v>
      </c>
      <c r="S34" s="37">
        <v>0</v>
      </c>
      <c r="U34" s="44">
        <v>28</v>
      </c>
      <c r="V34" s="37">
        <v>0</v>
      </c>
      <c r="W34" s="37">
        <v>0</v>
      </c>
      <c r="Y34" s="44">
        <v>28</v>
      </c>
      <c r="Z34" s="37">
        <v>0</v>
      </c>
      <c r="AA34" s="37">
        <v>0</v>
      </c>
      <c r="AC34" s="44">
        <v>28</v>
      </c>
      <c r="AD34" s="37">
        <v>0</v>
      </c>
      <c r="AE34" s="37">
        <v>0</v>
      </c>
      <c r="AG34" s="44">
        <v>28</v>
      </c>
      <c r="AH34" s="33">
        <v>0</v>
      </c>
      <c r="AI34" s="37">
        <v>0</v>
      </c>
      <c r="AK34" s="44">
        <v>28</v>
      </c>
      <c r="AL34" s="33">
        <v>0</v>
      </c>
      <c r="AM34" s="33">
        <v>0</v>
      </c>
      <c r="AO34" s="44">
        <v>28</v>
      </c>
      <c r="AP34" s="33">
        <v>0</v>
      </c>
      <c r="AQ34" s="37">
        <v>0</v>
      </c>
      <c r="AS34" s="44">
        <v>28</v>
      </c>
      <c r="AT34" s="33">
        <v>0</v>
      </c>
      <c r="AU34" s="33">
        <v>0</v>
      </c>
      <c r="AW34" s="44">
        <v>28</v>
      </c>
      <c r="AX34" s="33">
        <v>0</v>
      </c>
      <c r="AY34" s="37">
        <v>0</v>
      </c>
      <c r="BA34" s="44">
        <v>28</v>
      </c>
      <c r="BB34" s="37">
        <v>0</v>
      </c>
      <c r="BC34" s="37">
        <v>0</v>
      </c>
      <c r="BE34" s="44">
        <v>28</v>
      </c>
      <c r="BF34" s="33">
        <v>0</v>
      </c>
      <c r="BG34" s="37">
        <v>0</v>
      </c>
      <c r="BI34" s="44">
        <v>28</v>
      </c>
      <c r="BJ34" s="33">
        <v>0</v>
      </c>
      <c r="BK34" s="33">
        <v>0</v>
      </c>
    </row>
    <row r="35" spans="1:63" ht="14.25" x14ac:dyDescent="0.2">
      <c r="A35" s="44">
        <v>29</v>
      </c>
      <c r="B35" s="37">
        <v>0</v>
      </c>
      <c r="C35" s="37">
        <v>0</v>
      </c>
      <c r="E35" s="44">
        <v>29</v>
      </c>
      <c r="F35" s="37">
        <v>0</v>
      </c>
      <c r="G35" s="33">
        <v>0</v>
      </c>
      <c r="I35" s="44">
        <v>29</v>
      </c>
      <c r="J35" s="37">
        <v>0</v>
      </c>
      <c r="K35" s="37">
        <v>0</v>
      </c>
      <c r="M35" s="44">
        <v>29</v>
      </c>
      <c r="N35" s="37">
        <v>0</v>
      </c>
      <c r="O35" s="37">
        <v>0</v>
      </c>
      <c r="Q35" s="44">
        <v>29</v>
      </c>
      <c r="R35" s="37">
        <v>0</v>
      </c>
      <c r="S35" s="37">
        <v>0</v>
      </c>
      <c r="U35" s="44">
        <v>29</v>
      </c>
      <c r="V35" s="37">
        <v>0</v>
      </c>
      <c r="W35" s="37">
        <v>0</v>
      </c>
      <c r="Y35" s="44">
        <v>29</v>
      </c>
      <c r="Z35" s="37">
        <v>0</v>
      </c>
      <c r="AA35" s="37">
        <v>0</v>
      </c>
      <c r="AC35" s="44">
        <v>29</v>
      </c>
      <c r="AD35" s="37">
        <v>0</v>
      </c>
      <c r="AE35" s="37">
        <v>0</v>
      </c>
      <c r="AG35" s="44">
        <v>29</v>
      </c>
      <c r="AH35" s="33">
        <v>0</v>
      </c>
      <c r="AI35" s="37">
        <v>0</v>
      </c>
      <c r="AK35" s="44">
        <v>29</v>
      </c>
      <c r="AL35" s="33">
        <v>0</v>
      </c>
      <c r="AM35" s="33">
        <v>0</v>
      </c>
      <c r="AO35" s="44">
        <v>29</v>
      </c>
      <c r="AP35" s="33">
        <v>0</v>
      </c>
      <c r="AQ35" s="37">
        <v>0</v>
      </c>
      <c r="AS35" s="44">
        <v>29</v>
      </c>
      <c r="AT35" s="33">
        <v>0</v>
      </c>
      <c r="AU35" s="33">
        <v>0</v>
      </c>
      <c r="AW35" s="44">
        <v>29</v>
      </c>
      <c r="AX35" s="33">
        <v>0</v>
      </c>
      <c r="AY35" s="37">
        <v>0</v>
      </c>
      <c r="BA35" s="44">
        <v>29</v>
      </c>
      <c r="BB35" s="37">
        <v>0</v>
      </c>
      <c r="BC35" s="37">
        <v>0</v>
      </c>
      <c r="BE35" s="44">
        <v>29</v>
      </c>
      <c r="BF35" s="33">
        <v>0</v>
      </c>
      <c r="BG35" s="37">
        <v>0</v>
      </c>
      <c r="BI35" s="44">
        <v>29</v>
      </c>
      <c r="BJ35" s="33">
        <v>0</v>
      </c>
      <c r="BK35" s="33">
        <v>0</v>
      </c>
    </row>
    <row r="36" spans="1:63" ht="14.25" x14ac:dyDescent="0.2">
      <c r="A36" s="44">
        <v>30</v>
      </c>
      <c r="B36" s="37">
        <v>0</v>
      </c>
      <c r="C36" s="37">
        <v>0</v>
      </c>
      <c r="E36" s="44">
        <v>30</v>
      </c>
      <c r="F36" s="37">
        <v>0</v>
      </c>
      <c r="G36" s="33">
        <v>0</v>
      </c>
      <c r="I36" s="44">
        <v>30</v>
      </c>
      <c r="J36" s="37">
        <v>0</v>
      </c>
      <c r="K36" s="37">
        <v>0</v>
      </c>
      <c r="M36" s="44">
        <v>30</v>
      </c>
      <c r="N36" s="37">
        <v>0</v>
      </c>
      <c r="O36" s="37">
        <v>0</v>
      </c>
      <c r="Q36" s="44">
        <v>30</v>
      </c>
      <c r="R36" s="37">
        <v>0</v>
      </c>
      <c r="S36" s="37">
        <v>0</v>
      </c>
      <c r="U36" s="44">
        <v>30</v>
      </c>
      <c r="V36" s="37">
        <v>0</v>
      </c>
      <c r="W36" s="37">
        <v>0</v>
      </c>
      <c r="Y36" s="44">
        <v>30</v>
      </c>
      <c r="Z36" s="37">
        <v>0</v>
      </c>
      <c r="AA36" s="37">
        <v>0</v>
      </c>
      <c r="AC36" s="44">
        <v>30</v>
      </c>
      <c r="AD36" s="37">
        <v>0</v>
      </c>
      <c r="AE36" s="37">
        <v>0</v>
      </c>
      <c r="AG36" s="44">
        <v>30</v>
      </c>
      <c r="AH36" s="33">
        <v>0</v>
      </c>
      <c r="AI36" s="37">
        <v>0</v>
      </c>
      <c r="AK36" s="44">
        <v>30</v>
      </c>
      <c r="AL36" s="33">
        <v>0</v>
      </c>
      <c r="AM36" s="33">
        <v>0</v>
      </c>
      <c r="AO36" s="44">
        <v>30</v>
      </c>
      <c r="AP36" s="33">
        <v>0</v>
      </c>
      <c r="AQ36" s="37">
        <v>0</v>
      </c>
      <c r="AS36" s="44">
        <v>30</v>
      </c>
      <c r="AT36" s="33">
        <v>0</v>
      </c>
      <c r="AU36" s="33">
        <v>0</v>
      </c>
      <c r="AW36" s="44">
        <v>30</v>
      </c>
      <c r="AX36" s="33">
        <v>0</v>
      </c>
      <c r="AY36" s="37">
        <v>0</v>
      </c>
      <c r="BA36" s="44">
        <v>30</v>
      </c>
      <c r="BB36" s="37">
        <v>0</v>
      </c>
      <c r="BC36" s="37">
        <v>0</v>
      </c>
      <c r="BE36" s="44">
        <v>30</v>
      </c>
      <c r="BF36" s="33">
        <v>0</v>
      </c>
      <c r="BG36" s="37">
        <v>0</v>
      </c>
      <c r="BI36" s="44">
        <v>30</v>
      </c>
      <c r="BJ36" s="33">
        <v>0</v>
      </c>
      <c r="BK36" s="33">
        <v>0</v>
      </c>
    </row>
    <row r="37" spans="1:63" ht="14.25" x14ac:dyDescent="0.2">
      <c r="A37" s="44">
        <v>31</v>
      </c>
      <c r="B37" s="37">
        <v>0</v>
      </c>
      <c r="C37" s="37">
        <v>0</v>
      </c>
      <c r="E37" s="44">
        <v>31</v>
      </c>
      <c r="F37" s="37">
        <v>0</v>
      </c>
      <c r="G37" s="33">
        <v>0</v>
      </c>
      <c r="I37" s="44">
        <v>31</v>
      </c>
      <c r="J37" s="37">
        <v>0</v>
      </c>
      <c r="K37" s="37">
        <v>0</v>
      </c>
      <c r="M37" s="44">
        <v>31</v>
      </c>
      <c r="N37" s="37">
        <v>0</v>
      </c>
      <c r="O37" s="37">
        <v>0</v>
      </c>
      <c r="Q37" s="44">
        <v>31</v>
      </c>
      <c r="R37" s="37">
        <v>0</v>
      </c>
      <c r="S37" s="37">
        <v>0</v>
      </c>
      <c r="U37" s="44">
        <v>31</v>
      </c>
      <c r="V37" s="37">
        <v>0</v>
      </c>
      <c r="W37" s="37">
        <v>0</v>
      </c>
      <c r="Y37" s="44">
        <v>31</v>
      </c>
      <c r="Z37" s="37">
        <v>0</v>
      </c>
      <c r="AA37" s="37">
        <v>0</v>
      </c>
      <c r="AC37" s="44">
        <v>31</v>
      </c>
      <c r="AD37" s="37">
        <v>0</v>
      </c>
      <c r="AE37" s="37">
        <v>0</v>
      </c>
      <c r="AG37" s="44">
        <v>31</v>
      </c>
      <c r="AH37" s="33">
        <v>0</v>
      </c>
      <c r="AI37" s="37">
        <v>0</v>
      </c>
      <c r="AK37" s="44">
        <v>31</v>
      </c>
      <c r="AL37" s="33">
        <v>0</v>
      </c>
      <c r="AM37" s="33">
        <v>0</v>
      </c>
      <c r="AO37" s="44">
        <v>31</v>
      </c>
      <c r="AP37" s="33">
        <v>0</v>
      </c>
      <c r="AQ37" s="37">
        <v>0</v>
      </c>
      <c r="AS37" s="44">
        <v>31</v>
      </c>
      <c r="AT37" s="33">
        <v>0</v>
      </c>
      <c r="AU37" s="33">
        <v>0</v>
      </c>
      <c r="AW37" s="44">
        <v>31</v>
      </c>
      <c r="AX37" s="33">
        <v>0</v>
      </c>
      <c r="AY37" s="37">
        <v>0</v>
      </c>
      <c r="BA37" s="44">
        <v>31</v>
      </c>
      <c r="BB37" s="37">
        <v>0</v>
      </c>
      <c r="BC37" s="37">
        <v>0</v>
      </c>
      <c r="BE37" s="44">
        <v>31</v>
      </c>
      <c r="BF37" s="33">
        <v>0</v>
      </c>
      <c r="BG37" s="37">
        <v>0</v>
      </c>
      <c r="BI37" s="44">
        <v>31</v>
      </c>
      <c r="BJ37" s="33">
        <v>0</v>
      </c>
      <c r="BK37" s="33">
        <v>0</v>
      </c>
    </row>
    <row r="38" spans="1:63" ht="14.25" x14ac:dyDescent="0.2">
      <c r="A38" s="44">
        <v>32</v>
      </c>
      <c r="B38" s="56">
        <v>45</v>
      </c>
      <c r="C38" s="56">
        <v>25</v>
      </c>
      <c r="E38" s="44">
        <v>32</v>
      </c>
      <c r="F38" s="56">
        <v>35</v>
      </c>
      <c r="G38" s="56">
        <v>20</v>
      </c>
      <c r="I38" s="44">
        <v>32</v>
      </c>
      <c r="J38" s="57">
        <v>45</v>
      </c>
      <c r="K38" s="57">
        <v>25</v>
      </c>
      <c r="M38" s="44">
        <v>32</v>
      </c>
      <c r="N38" s="57">
        <v>35</v>
      </c>
      <c r="O38" s="57">
        <v>20</v>
      </c>
      <c r="Q38" s="44">
        <v>32</v>
      </c>
      <c r="R38" s="58">
        <v>45</v>
      </c>
      <c r="S38" s="58">
        <v>25</v>
      </c>
      <c r="U38" s="44">
        <v>32</v>
      </c>
      <c r="V38" s="58">
        <v>35</v>
      </c>
      <c r="W38" s="58">
        <v>20</v>
      </c>
      <c r="Y38" s="44">
        <v>32</v>
      </c>
      <c r="Z38" s="60">
        <v>45</v>
      </c>
      <c r="AA38" s="60">
        <v>25</v>
      </c>
      <c r="AC38" s="44">
        <v>32</v>
      </c>
      <c r="AD38" s="60">
        <v>35</v>
      </c>
      <c r="AE38" s="60">
        <v>20</v>
      </c>
      <c r="AG38" s="44">
        <v>32</v>
      </c>
      <c r="AH38" s="33">
        <v>0</v>
      </c>
      <c r="AI38" s="37">
        <v>0</v>
      </c>
      <c r="AK38" s="44">
        <v>32</v>
      </c>
      <c r="AL38" s="33">
        <v>0</v>
      </c>
      <c r="AM38" s="33">
        <v>0</v>
      </c>
      <c r="AO38" s="44">
        <v>32</v>
      </c>
      <c r="AP38" s="33">
        <v>0</v>
      </c>
      <c r="AQ38" s="37">
        <v>0</v>
      </c>
      <c r="AS38" s="44">
        <v>32</v>
      </c>
      <c r="AT38" s="33">
        <v>0</v>
      </c>
      <c r="AU38" s="33">
        <v>0</v>
      </c>
      <c r="AW38" s="44">
        <v>32</v>
      </c>
      <c r="AX38" s="33">
        <v>0</v>
      </c>
      <c r="AY38" s="37">
        <v>0</v>
      </c>
      <c r="BA38" s="44">
        <v>32</v>
      </c>
      <c r="BB38" s="37">
        <v>0</v>
      </c>
      <c r="BC38" s="37">
        <v>0</v>
      </c>
      <c r="BE38" s="44">
        <v>32</v>
      </c>
      <c r="BF38" s="33">
        <v>0</v>
      </c>
      <c r="BG38" s="37">
        <v>0</v>
      </c>
      <c r="BI38" s="44">
        <v>32</v>
      </c>
      <c r="BJ38" s="33">
        <v>0</v>
      </c>
      <c r="BK38" s="33">
        <v>0</v>
      </c>
    </row>
    <row r="39" spans="1:63" ht="14.25" x14ac:dyDescent="0.2">
      <c r="A39" s="44">
        <v>33</v>
      </c>
      <c r="B39" s="37">
        <v>0</v>
      </c>
      <c r="C39" s="37">
        <v>0</v>
      </c>
      <c r="E39" s="44">
        <v>33</v>
      </c>
      <c r="F39" s="37">
        <v>0</v>
      </c>
      <c r="G39" s="33">
        <v>0</v>
      </c>
      <c r="I39" s="44">
        <v>33</v>
      </c>
      <c r="J39" s="37">
        <v>0</v>
      </c>
      <c r="K39" s="37">
        <v>0</v>
      </c>
      <c r="M39" s="44">
        <v>33</v>
      </c>
      <c r="N39" s="37">
        <v>0</v>
      </c>
      <c r="O39" s="37">
        <v>0</v>
      </c>
      <c r="Q39" s="44">
        <v>33</v>
      </c>
      <c r="R39" s="37">
        <v>0</v>
      </c>
      <c r="S39" s="37">
        <v>0</v>
      </c>
      <c r="U39" s="44">
        <v>33</v>
      </c>
      <c r="V39" s="37">
        <v>0</v>
      </c>
      <c r="W39" s="37">
        <v>0</v>
      </c>
      <c r="Y39" s="44">
        <v>33</v>
      </c>
      <c r="Z39" s="37">
        <v>0</v>
      </c>
      <c r="AA39" s="37">
        <v>0</v>
      </c>
      <c r="AC39" s="44">
        <v>33</v>
      </c>
      <c r="AD39" s="37">
        <v>0</v>
      </c>
      <c r="AE39" s="37">
        <v>0</v>
      </c>
      <c r="AG39" s="44">
        <v>33</v>
      </c>
      <c r="AH39" s="33">
        <v>0</v>
      </c>
      <c r="AI39" s="37">
        <v>0</v>
      </c>
      <c r="AK39" s="44">
        <v>33</v>
      </c>
      <c r="AL39" s="33">
        <v>0</v>
      </c>
      <c r="AM39" s="33">
        <v>0</v>
      </c>
      <c r="AO39" s="44">
        <v>33</v>
      </c>
      <c r="AP39" s="33">
        <v>0</v>
      </c>
      <c r="AQ39" s="37">
        <v>0</v>
      </c>
      <c r="AS39" s="44">
        <v>33</v>
      </c>
      <c r="AT39" s="33">
        <v>0</v>
      </c>
      <c r="AU39" s="33">
        <v>0</v>
      </c>
      <c r="AW39" s="44">
        <v>33</v>
      </c>
      <c r="AX39" s="33">
        <v>0</v>
      </c>
      <c r="AY39" s="37">
        <v>0</v>
      </c>
      <c r="BA39" s="44">
        <v>33</v>
      </c>
      <c r="BB39" s="37">
        <v>0</v>
      </c>
      <c r="BC39" s="37">
        <v>0</v>
      </c>
      <c r="BE39" s="44">
        <v>33</v>
      </c>
      <c r="BF39" s="33">
        <v>0</v>
      </c>
      <c r="BG39" s="37">
        <v>0</v>
      </c>
      <c r="BI39" s="44">
        <v>33</v>
      </c>
      <c r="BJ39" s="33">
        <v>0</v>
      </c>
      <c r="BK39" s="33">
        <v>0</v>
      </c>
    </row>
    <row r="40" spans="1:63" ht="14.25" x14ac:dyDescent="0.2">
      <c r="A40" s="44">
        <v>34</v>
      </c>
      <c r="B40" s="37">
        <v>0</v>
      </c>
      <c r="C40" s="37">
        <v>0</v>
      </c>
      <c r="E40" s="44">
        <v>34</v>
      </c>
      <c r="F40" s="37">
        <v>0</v>
      </c>
      <c r="G40" s="33">
        <v>0</v>
      </c>
      <c r="I40" s="44">
        <v>34</v>
      </c>
      <c r="J40" s="37">
        <v>0</v>
      </c>
      <c r="K40" s="37">
        <v>0</v>
      </c>
      <c r="M40" s="44">
        <v>34</v>
      </c>
      <c r="N40" s="37">
        <v>0</v>
      </c>
      <c r="O40" s="37">
        <v>0</v>
      </c>
      <c r="Q40" s="44">
        <v>34</v>
      </c>
      <c r="R40" s="37">
        <v>0</v>
      </c>
      <c r="S40" s="37">
        <v>0</v>
      </c>
      <c r="U40" s="44">
        <v>34</v>
      </c>
      <c r="V40" s="37">
        <v>0</v>
      </c>
      <c r="W40" s="37">
        <v>0</v>
      </c>
      <c r="Y40" s="44">
        <v>34</v>
      </c>
      <c r="Z40" s="37">
        <v>0</v>
      </c>
      <c r="AA40" s="37">
        <v>0</v>
      </c>
      <c r="AC40" s="44">
        <v>34</v>
      </c>
      <c r="AD40" s="37">
        <v>0</v>
      </c>
      <c r="AE40" s="37">
        <v>0</v>
      </c>
      <c r="AG40" s="44">
        <v>34</v>
      </c>
      <c r="AH40" s="33">
        <v>0</v>
      </c>
      <c r="AI40" s="37">
        <v>0</v>
      </c>
      <c r="AK40" s="44">
        <v>34</v>
      </c>
      <c r="AL40" s="33">
        <v>0</v>
      </c>
      <c r="AM40" s="33">
        <v>0</v>
      </c>
      <c r="AO40" s="44">
        <v>34</v>
      </c>
      <c r="AP40" s="33">
        <v>0</v>
      </c>
      <c r="AQ40" s="37">
        <v>0</v>
      </c>
      <c r="AS40" s="44">
        <v>34</v>
      </c>
      <c r="AT40" s="33">
        <v>0</v>
      </c>
      <c r="AU40" s="33">
        <v>0</v>
      </c>
      <c r="AW40" s="44">
        <v>34</v>
      </c>
      <c r="AX40" s="33">
        <v>0</v>
      </c>
      <c r="AY40" s="37">
        <v>0</v>
      </c>
      <c r="BA40" s="44">
        <v>34</v>
      </c>
      <c r="BB40" s="37">
        <v>0</v>
      </c>
      <c r="BC40" s="37">
        <v>0</v>
      </c>
      <c r="BE40" s="44">
        <v>34</v>
      </c>
      <c r="BF40" s="33">
        <v>0</v>
      </c>
      <c r="BG40" s="37">
        <v>0</v>
      </c>
      <c r="BI40" s="44">
        <v>34</v>
      </c>
      <c r="BJ40" s="33">
        <v>0</v>
      </c>
      <c r="BK40" s="33">
        <v>0</v>
      </c>
    </row>
    <row r="41" spans="1:63" ht="14.25" x14ac:dyDescent="0.2">
      <c r="A41" s="44">
        <v>35</v>
      </c>
      <c r="B41" s="37">
        <v>0</v>
      </c>
      <c r="C41" s="37">
        <v>0</v>
      </c>
      <c r="E41" s="44">
        <v>35</v>
      </c>
      <c r="F41" s="37">
        <v>0</v>
      </c>
      <c r="G41" s="33">
        <v>0</v>
      </c>
      <c r="I41" s="44">
        <v>35</v>
      </c>
      <c r="J41" s="37">
        <v>0</v>
      </c>
      <c r="K41" s="37">
        <v>0</v>
      </c>
      <c r="M41" s="44">
        <v>35</v>
      </c>
      <c r="N41" s="37">
        <v>0</v>
      </c>
      <c r="O41" s="37">
        <v>0</v>
      </c>
      <c r="Q41" s="44">
        <v>35</v>
      </c>
      <c r="R41" s="37">
        <v>0</v>
      </c>
      <c r="S41" s="37">
        <v>0</v>
      </c>
      <c r="U41" s="44">
        <v>35</v>
      </c>
      <c r="V41" s="37">
        <v>0</v>
      </c>
      <c r="W41" s="37">
        <v>0</v>
      </c>
      <c r="Y41" s="44">
        <v>35</v>
      </c>
      <c r="Z41" s="37">
        <v>0</v>
      </c>
      <c r="AA41" s="37">
        <v>0</v>
      </c>
      <c r="AC41" s="44">
        <v>35</v>
      </c>
      <c r="AD41" s="37">
        <v>0</v>
      </c>
      <c r="AE41" s="37">
        <v>0</v>
      </c>
      <c r="AG41" s="44">
        <v>35</v>
      </c>
      <c r="AH41" s="33">
        <v>0</v>
      </c>
      <c r="AI41" s="37">
        <v>0</v>
      </c>
      <c r="AK41" s="44">
        <v>35</v>
      </c>
      <c r="AL41" s="33">
        <v>0</v>
      </c>
      <c r="AM41" s="33">
        <v>0</v>
      </c>
      <c r="AO41" s="44">
        <v>35</v>
      </c>
      <c r="AP41" s="33">
        <v>0</v>
      </c>
      <c r="AQ41" s="37">
        <v>0</v>
      </c>
      <c r="AS41" s="44">
        <v>35</v>
      </c>
      <c r="AT41" s="33">
        <v>0</v>
      </c>
      <c r="AU41" s="33">
        <v>0</v>
      </c>
      <c r="AW41" s="44">
        <v>35</v>
      </c>
      <c r="AX41" s="33">
        <v>0</v>
      </c>
      <c r="AY41" s="37">
        <v>0</v>
      </c>
      <c r="BA41" s="44">
        <v>35</v>
      </c>
      <c r="BB41" s="37">
        <v>0</v>
      </c>
      <c r="BC41" s="37">
        <v>0</v>
      </c>
      <c r="BE41" s="44">
        <v>35</v>
      </c>
      <c r="BF41" s="33">
        <v>0</v>
      </c>
      <c r="BG41" s="37">
        <v>0</v>
      </c>
      <c r="BI41" s="44">
        <v>35</v>
      </c>
      <c r="BJ41" s="33">
        <v>0</v>
      </c>
      <c r="BK41" s="33">
        <v>0</v>
      </c>
    </row>
    <row r="42" spans="1:63" ht="14.25" x14ac:dyDescent="0.2">
      <c r="A42" s="44">
        <v>36</v>
      </c>
      <c r="B42" s="37">
        <v>0</v>
      </c>
      <c r="C42" s="37">
        <v>0</v>
      </c>
      <c r="E42" s="44">
        <v>36</v>
      </c>
      <c r="F42" s="37">
        <v>0</v>
      </c>
      <c r="G42" s="33">
        <v>0</v>
      </c>
      <c r="I42" s="44">
        <v>36</v>
      </c>
      <c r="J42" s="37">
        <v>0</v>
      </c>
      <c r="K42" s="37">
        <v>0</v>
      </c>
      <c r="M42" s="44">
        <v>36</v>
      </c>
      <c r="N42" s="37">
        <v>0</v>
      </c>
      <c r="O42" s="37">
        <v>0</v>
      </c>
      <c r="Q42" s="44">
        <v>36</v>
      </c>
      <c r="R42" s="37">
        <v>0</v>
      </c>
      <c r="S42" s="37">
        <v>0</v>
      </c>
      <c r="U42" s="44">
        <v>36</v>
      </c>
      <c r="V42" s="37">
        <v>0</v>
      </c>
      <c r="W42" s="37">
        <v>0</v>
      </c>
      <c r="Y42" s="44">
        <v>36</v>
      </c>
      <c r="Z42" s="37">
        <v>0</v>
      </c>
      <c r="AA42" s="37">
        <v>0</v>
      </c>
      <c r="AC42" s="44">
        <v>36</v>
      </c>
      <c r="AD42" s="37">
        <v>0</v>
      </c>
      <c r="AE42" s="37">
        <v>0</v>
      </c>
      <c r="AG42" s="44">
        <v>36</v>
      </c>
      <c r="AH42" s="33">
        <v>0</v>
      </c>
      <c r="AI42" s="37">
        <v>0</v>
      </c>
      <c r="AK42" s="44">
        <v>36</v>
      </c>
      <c r="AL42" s="33">
        <v>0</v>
      </c>
      <c r="AM42" s="33">
        <v>0</v>
      </c>
      <c r="AO42" s="44">
        <v>36</v>
      </c>
      <c r="AP42" s="33">
        <v>0</v>
      </c>
      <c r="AQ42" s="37">
        <v>0</v>
      </c>
      <c r="AS42" s="44">
        <v>36</v>
      </c>
      <c r="AT42" s="33">
        <v>0</v>
      </c>
      <c r="AU42" s="33">
        <v>0</v>
      </c>
      <c r="AW42" s="44">
        <v>36</v>
      </c>
      <c r="AX42" s="33">
        <v>0</v>
      </c>
      <c r="AY42" s="37">
        <v>0</v>
      </c>
      <c r="BA42" s="44">
        <v>36</v>
      </c>
      <c r="BB42" s="37">
        <v>0</v>
      </c>
      <c r="BC42" s="37">
        <v>0</v>
      </c>
      <c r="BE42" s="44">
        <v>36</v>
      </c>
      <c r="BF42" s="33">
        <v>0</v>
      </c>
      <c r="BG42" s="37">
        <v>0</v>
      </c>
      <c r="BI42" s="44">
        <v>36</v>
      </c>
      <c r="BJ42" s="33">
        <v>0</v>
      </c>
      <c r="BK42" s="33">
        <v>0</v>
      </c>
    </row>
    <row r="43" spans="1:63" ht="14.25" x14ac:dyDescent="0.2">
      <c r="A43" s="44">
        <v>37</v>
      </c>
      <c r="B43" s="37">
        <v>0</v>
      </c>
      <c r="C43" s="37">
        <v>0</v>
      </c>
      <c r="E43" s="44">
        <v>37</v>
      </c>
      <c r="F43" s="37">
        <v>0</v>
      </c>
      <c r="G43" s="33">
        <v>0</v>
      </c>
      <c r="I43" s="44">
        <v>37</v>
      </c>
      <c r="J43" s="37">
        <v>0</v>
      </c>
      <c r="K43" s="37">
        <v>0</v>
      </c>
      <c r="M43" s="44">
        <v>37</v>
      </c>
      <c r="N43" s="37">
        <v>0</v>
      </c>
      <c r="O43" s="37">
        <v>0</v>
      </c>
      <c r="Q43" s="44">
        <v>37</v>
      </c>
      <c r="R43" s="37">
        <v>0</v>
      </c>
      <c r="S43" s="37">
        <v>0</v>
      </c>
      <c r="U43" s="44">
        <v>37</v>
      </c>
      <c r="V43" s="37">
        <v>0</v>
      </c>
      <c r="W43" s="37">
        <v>0</v>
      </c>
      <c r="Y43" s="44">
        <v>37</v>
      </c>
      <c r="Z43" s="37">
        <v>0</v>
      </c>
      <c r="AA43" s="37">
        <v>0</v>
      </c>
      <c r="AC43" s="44">
        <v>37</v>
      </c>
      <c r="AD43" s="37">
        <v>0</v>
      </c>
      <c r="AE43" s="37">
        <v>0</v>
      </c>
      <c r="AG43" s="44">
        <v>37</v>
      </c>
      <c r="AH43" s="33">
        <v>0</v>
      </c>
      <c r="AI43" s="37">
        <v>0</v>
      </c>
      <c r="AK43" s="44">
        <v>37</v>
      </c>
      <c r="AL43" s="33">
        <v>0</v>
      </c>
      <c r="AM43" s="33">
        <v>0</v>
      </c>
      <c r="AO43" s="44">
        <v>37</v>
      </c>
      <c r="AP43" s="33">
        <v>0</v>
      </c>
      <c r="AQ43" s="37">
        <v>0</v>
      </c>
      <c r="AS43" s="44">
        <v>37</v>
      </c>
      <c r="AT43" s="33">
        <v>0</v>
      </c>
      <c r="AU43" s="33">
        <v>0</v>
      </c>
      <c r="AW43" s="44">
        <v>37</v>
      </c>
      <c r="AX43" s="33">
        <v>0</v>
      </c>
      <c r="AY43" s="37">
        <v>0</v>
      </c>
      <c r="BA43" s="44">
        <v>37</v>
      </c>
      <c r="BB43" s="37">
        <v>0</v>
      </c>
      <c r="BC43" s="37">
        <v>0</v>
      </c>
      <c r="BE43" s="44">
        <v>37</v>
      </c>
      <c r="BF43" s="33">
        <v>0</v>
      </c>
      <c r="BG43" s="37">
        <v>0</v>
      </c>
      <c r="BI43" s="44">
        <v>37</v>
      </c>
      <c r="BJ43" s="33">
        <v>0</v>
      </c>
      <c r="BK43" s="33">
        <v>0</v>
      </c>
    </row>
    <row r="44" spans="1:63" ht="14.25" x14ac:dyDescent="0.2">
      <c r="A44" s="44">
        <v>38</v>
      </c>
      <c r="B44" s="37">
        <v>0</v>
      </c>
      <c r="C44" s="37">
        <v>0</v>
      </c>
      <c r="E44" s="44">
        <v>38</v>
      </c>
      <c r="F44" s="37">
        <v>0</v>
      </c>
      <c r="G44" s="33">
        <v>0</v>
      </c>
      <c r="I44" s="44">
        <v>38</v>
      </c>
      <c r="J44" s="37">
        <v>0</v>
      </c>
      <c r="K44" s="37">
        <v>0</v>
      </c>
      <c r="M44" s="44">
        <v>38</v>
      </c>
      <c r="N44" s="37">
        <v>0</v>
      </c>
      <c r="O44" s="37">
        <v>0</v>
      </c>
      <c r="Q44" s="44">
        <v>38</v>
      </c>
      <c r="R44" s="37">
        <v>0</v>
      </c>
      <c r="S44" s="37">
        <v>0</v>
      </c>
      <c r="U44" s="44">
        <v>38</v>
      </c>
      <c r="V44" s="37">
        <v>0</v>
      </c>
      <c r="W44" s="37">
        <v>0</v>
      </c>
      <c r="Y44" s="44">
        <v>38</v>
      </c>
      <c r="Z44" s="37">
        <v>0</v>
      </c>
      <c r="AA44" s="37">
        <v>0</v>
      </c>
      <c r="AC44" s="44">
        <v>38</v>
      </c>
      <c r="AD44" s="37">
        <v>0</v>
      </c>
      <c r="AE44" s="37">
        <v>0</v>
      </c>
      <c r="AG44" s="44">
        <v>38</v>
      </c>
      <c r="AH44" s="33">
        <v>0</v>
      </c>
      <c r="AI44" s="37">
        <v>0</v>
      </c>
      <c r="AK44" s="44">
        <v>38</v>
      </c>
      <c r="AL44" s="33">
        <v>0</v>
      </c>
      <c r="AM44" s="33">
        <v>0</v>
      </c>
      <c r="AO44" s="44">
        <v>38</v>
      </c>
      <c r="AP44" s="33">
        <v>0</v>
      </c>
      <c r="AQ44" s="37">
        <v>0</v>
      </c>
      <c r="AS44" s="44">
        <v>38</v>
      </c>
      <c r="AT44" s="33">
        <v>0</v>
      </c>
      <c r="AU44" s="33">
        <v>0</v>
      </c>
      <c r="AW44" s="44">
        <v>38</v>
      </c>
      <c r="AX44" s="33">
        <v>0</v>
      </c>
      <c r="AY44" s="37">
        <v>0</v>
      </c>
      <c r="BA44" s="44">
        <v>38</v>
      </c>
      <c r="BB44" s="37">
        <v>0</v>
      </c>
      <c r="BC44" s="37">
        <v>0</v>
      </c>
      <c r="BE44" s="44">
        <v>38</v>
      </c>
      <c r="BF44" s="33">
        <v>0</v>
      </c>
      <c r="BG44" s="37">
        <v>0</v>
      </c>
      <c r="BI44" s="44">
        <v>38</v>
      </c>
      <c r="BJ44" s="33">
        <v>0</v>
      </c>
      <c r="BK44" s="33">
        <v>0</v>
      </c>
    </row>
    <row r="45" spans="1:63" ht="14.25" x14ac:dyDescent="0.2">
      <c r="A45" s="44">
        <v>39</v>
      </c>
      <c r="B45" s="37">
        <v>0</v>
      </c>
      <c r="C45" s="37">
        <v>0</v>
      </c>
      <c r="E45" s="44">
        <v>39</v>
      </c>
      <c r="F45" s="37">
        <v>0</v>
      </c>
      <c r="G45" s="33">
        <v>0</v>
      </c>
      <c r="I45" s="44">
        <v>39</v>
      </c>
      <c r="J45" s="37">
        <v>0</v>
      </c>
      <c r="K45" s="37">
        <v>0</v>
      </c>
      <c r="M45" s="44">
        <v>39</v>
      </c>
      <c r="N45" s="37">
        <v>0</v>
      </c>
      <c r="O45" s="37">
        <v>0</v>
      </c>
      <c r="Q45" s="44">
        <v>39</v>
      </c>
      <c r="R45" s="37">
        <v>0</v>
      </c>
      <c r="S45" s="37">
        <v>0</v>
      </c>
      <c r="U45" s="44">
        <v>39</v>
      </c>
      <c r="V45" s="37">
        <v>0</v>
      </c>
      <c r="W45" s="37">
        <v>0</v>
      </c>
      <c r="Y45" s="44">
        <v>39</v>
      </c>
      <c r="Z45" s="37">
        <v>0</v>
      </c>
      <c r="AA45" s="37">
        <v>0</v>
      </c>
      <c r="AC45" s="44">
        <v>39</v>
      </c>
      <c r="AD45" s="37">
        <v>0</v>
      </c>
      <c r="AE45" s="37">
        <v>0</v>
      </c>
      <c r="AG45" s="44">
        <v>39</v>
      </c>
      <c r="AH45" s="33">
        <v>0</v>
      </c>
      <c r="AI45" s="37">
        <v>0</v>
      </c>
      <c r="AK45" s="44">
        <v>39</v>
      </c>
      <c r="AL45" s="33">
        <v>0</v>
      </c>
      <c r="AM45" s="33">
        <v>0</v>
      </c>
      <c r="AO45" s="44">
        <v>39</v>
      </c>
      <c r="AP45" s="33">
        <v>0</v>
      </c>
      <c r="AQ45" s="37">
        <v>0</v>
      </c>
      <c r="AS45" s="44">
        <v>39</v>
      </c>
      <c r="AT45" s="33">
        <v>0</v>
      </c>
      <c r="AU45" s="33">
        <v>0</v>
      </c>
      <c r="AW45" s="44">
        <v>39</v>
      </c>
      <c r="AX45" s="33">
        <v>0</v>
      </c>
      <c r="AY45" s="37">
        <v>0</v>
      </c>
      <c r="BA45" s="44">
        <v>39</v>
      </c>
      <c r="BB45" s="37">
        <v>0</v>
      </c>
      <c r="BC45" s="37">
        <v>0</v>
      </c>
      <c r="BE45" s="44">
        <v>39</v>
      </c>
      <c r="BF45" s="33">
        <v>0</v>
      </c>
      <c r="BG45" s="37">
        <v>0</v>
      </c>
      <c r="BI45" s="44">
        <v>39</v>
      </c>
      <c r="BJ45" s="33">
        <v>0</v>
      </c>
      <c r="BK45" s="33">
        <v>0</v>
      </c>
    </row>
    <row r="46" spans="1:63" ht="14.25" x14ac:dyDescent="0.2">
      <c r="A46" s="44">
        <v>40</v>
      </c>
      <c r="B46" s="54">
        <v>55</v>
      </c>
      <c r="C46" s="56">
        <v>30</v>
      </c>
      <c r="E46" s="44">
        <v>40</v>
      </c>
      <c r="F46" s="37">
        <v>0</v>
      </c>
      <c r="G46" s="33">
        <v>0</v>
      </c>
      <c r="I46" s="44">
        <v>40</v>
      </c>
      <c r="J46" s="57">
        <v>55</v>
      </c>
      <c r="K46" s="57">
        <v>30</v>
      </c>
      <c r="M46" s="44">
        <v>40</v>
      </c>
      <c r="N46" s="37">
        <v>0</v>
      </c>
      <c r="O46" s="37">
        <v>0</v>
      </c>
      <c r="Q46" s="44">
        <v>40</v>
      </c>
      <c r="R46" s="58">
        <v>55</v>
      </c>
      <c r="S46" s="58">
        <v>30</v>
      </c>
      <c r="U46" s="44">
        <v>40</v>
      </c>
      <c r="V46" s="37">
        <v>0</v>
      </c>
      <c r="W46" s="37">
        <v>0</v>
      </c>
      <c r="Y46" s="44">
        <v>40</v>
      </c>
      <c r="Z46" s="60">
        <v>55</v>
      </c>
      <c r="AA46" s="60">
        <v>30</v>
      </c>
      <c r="AC46" s="44">
        <v>40</v>
      </c>
      <c r="AD46" s="37">
        <v>0</v>
      </c>
      <c r="AE46" s="37">
        <v>0</v>
      </c>
      <c r="AG46" s="44">
        <v>40</v>
      </c>
      <c r="AH46" s="33">
        <v>0</v>
      </c>
      <c r="AI46" s="37">
        <v>0</v>
      </c>
      <c r="AK46" s="44">
        <v>40</v>
      </c>
      <c r="AL46" s="33">
        <v>0</v>
      </c>
      <c r="AM46" s="33">
        <v>0</v>
      </c>
      <c r="AO46" s="44">
        <v>40</v>
      </c>
      <c r="AP46" s="33">
        <v>0</v>
      </c>
      <c r="AQ46" s="37">
        <v>0</v>
      </c>
      <c r="AS46" s="44">
        <v>40</v>
      </c>
      <c r="AT46" s="33">
        <v>0</v>
      </c>
      <c r="AU46" s="33">
        <v>0</v>
      </c>
      <c r="AW46" s="44">
        <v>40</v>
      </c>
      <c r="AX46" s="33">
        <v>0</v>
      </c>
      <c r="AY46" s="37">
        <v>0</v>
      </c>
      <c r="BA46" s="44">
        <v>40</v>
      </c>
      <c r="BB46" s="37">
        <v>0</v>
      </c>
      <c r="BC46" s="37">
        <v>0</v>
      </c>
      <c r="BE46" s="44">
        <v>40</v>
      </c>
      <c r="BF46" s="33">
        <v>0</v>
      </c>
      <c r="BG46" s="37">
        <v>0</v>
      </c>
      <c r="BI46" s="44">
        <v>40</v>
      </c>
      <c r="BJ46" s="33">
        <v>0</v>
      </c>
      <c r="BK46" s="33">
        <v>0</v>
      </c>
    </row>
    <row r="47" spans="1:63" ht="14.25" x14ac:dyDescent="0.2">
      <c r="A47" s="44">
        <v>41</v>
      </c>
      <c r="B47" s="37">
        <v>0</v>
      </c>
      <c r="C47" s="37">
        <v>0</v>
      </c>
      <c r="E47" s="44">
        <v>41</v>
      </c>
      <c r="F47" s="37">
        <v>0</v>
      </c>
      <c r="G47" s="33">
        <v>0</v>
      </c>
      <c r="I47" s="44">
        <v>41</v>
      </c>
      <c r="J47" s="37">
        <v>0</v>
      </c>
      <c r="K47" s="37">
        <v>0</v>
      </c>
      <c r="M47" s="44">
        <v>41</v>
      </c>
      <c r="N47" s="37">
        <v>0</v>
      </c>
      <c r="O47" s="37">
        <v>0</v>
      </c>
      <c r="Q47" s="44">
        <v>41</v>
      </c>
      <c r="R47" s="37">
        <v>0</v>
      </c>
      <c r="S47" s="37">
        <v>0</v>
      </c>
      <c r="U47" s="44">
        <v>41</v>
      </c>
      <c r="V47" s="37">
        <v>0</v>
      </c>
      <c r="W47" s="37">
        <v>0</v>
      </c>
      <c r="Y47" s="44">
        <v>41</v>
      </c>
      <c r="Z47" s="37">
        <v>0</v>
      </c>
      <c r="AA47" s="37">
        <v>0</v>
      </c>
      <c r="AC47" s="44">
        <v>41</v>
      </c>
      <c r="AD47" s="37">
        <v>0</v>
      </c>
      <c r="AE47" s="37">
        <v>0</v>
      </c>
      <c r="AG47" s="44">
        <v>41</v>
      </c>
      <c r="AH47" s="33">
        <v>0</v>
      </c>
      <c r="AI47" s="37">
        <v>0</v>
      </c>
      <c r="AK47" s="44">
        <v>41</v>
      </c>
      <c r="AL47" s="33">
        <v>0</v>
      </c>
      <c r="AM47" s="33">
        <v>0</v>
      </c>
      <c r="AO47" s="44">
        <v>41</v>
      </c>
      <c r="AP47" s="33">
        <v>0</v>
      </c>
      <c r="AQ47" s="37">
        <v>0</v>
      </c>
      <c r="AS47" s="44">
        <v>41</v>
      </c>
      <c r="AT47" s="33">
        <v>0</v>
      </c>
      <c r="AU47" s="33">
        <v>0</v>
      </c>
      <c r="AW47" s="44">
        <v>41</v>
      </c>
      <c r="AX47" s="33">
        <v>0</v>
      </c>
      <c r="AY47" s="37">
        <v>0</v>
      </c>
      <c r="BA47" s="44">
        <v>41</v>
      </c>
      <c r="BB47" s="37">
        <v>0</v>
      </c>
      <c r="BC47" s="37">
        <v>0</v>
      </c>
      <c r="BE47" s="44">
        <v>41</v>
      </c>
      <c r="BF47" s="33">
        <v>0</v>
      </c>
      <c r="BG47" s="37">
        <v>0</v>
      </c>
      <c r="BI47" s="44">
        <v>41</v>
      </c>
      <c r="BJ47" s="33">
        <v>0</v>
      </c>
      <c r="BK47" s="33">
        <v>0</v>
      </c>
    </row>
    <row r="48" spans="1:63" ht="14.25" x14ac:dyDescent="0.2">
      <c r="A48" s="44">
        <v>42</v>
      </c>
      <c r="B48" s="37">
        <v>0</v>
      </c>
      <c r="C48" s="37">
        <v>0</v>
      </c>
      <c r="E48" s="44">
        <v>42</v>
      </c>
      <c r="F48" s="37">
        <v>0</v>
      </c>
      <c r="G48" s="33">
        <v>0</v>
      </c>
      <c r="I48" s="44">
        <v>42</v>
      </c>
      <c r="J48" s="37">
        <v>0</v>
      </c>
      <c r="K48" s="37">
        <v>0</v>
      </c>
      <c r="M48" s="44">
        <v>42</v>
      </c>
      <c r="N48" s="37">
        <v>0</v>
      </c>
      <c r="O48" s="37">
        <v>0</v>
      </c>
      <c r="Q48" s="44">
        <v>42</v>
      </c>
      <c r="R48" s="37">
        <v>0</v>
      </c>
      <c r="S48" s="37">
        <v>0</v>
      </c>
      <c r="U48" s="44">
        <v>42</v>
      </c>
      <c r="V48" s="37">
        <v>0</v>
      </c>
      <c r="W48" s="37">
        <v>0</v>
      </c>
      <c r="Y48" s="44">
        <v>42</v>
      </c>
      <c r="Z48" s="37">
        <v>0</v>
      </c>
      <c r="AA48" s="37">
        <v>0</v>
      </c>
      <c r="AC48" s="44">
        <v>42</v>
      </c>
      <c r="AD48" s="37">
        <v>0</v>
      </c>
      <c r="AE48" s="37">
        <v>0</v>
      </c>
      <c r="AG48" s="44">
        <v>42</v>
      </c>
      <c r="AH48" s="33">
        <v>0</v>
      </c>
      <c r="AI48" s="37">
        <v>0</v>
      </c>
      <c r="AK48" s="44">
        <v>42</v>
      </c>
      <c r="AL48" s="33">
        <v>0</v>
      </c>
      <c r="AM48" s="33">
        <v>0</v>
      </c>
      <c r="AO48" s="44">
        <v>42</v>
      </c>
      <c r="AP48" s="33">
        <v>0</v>
      </c>
      <c r="AQ48" s="37">
        <v>0</v>
      </c>
      <c r="AS48" s="44">
        <v>42</v>
      </c>
      <c r="AT48" s="33">
        <v>0</v>
      </c>
      <c r="AU48" s="33">
        <v>0</v>
      </c>
      <c r="AW48" s="44">
        <v>42</v>
      </c>
      <c r="AX48" s="33">
        <v>0</v>
      </c>
      <c r="AY48" s="37">
        <v>0</v>
      </c>
      <c r="BA48" s="44">
        <v>42</v>
      </c>
      <c r="BB48" s="37">
        <v>0</v>
      </c>
      <c r="BC48" s="37">
        <v>0</v>
      </c>
      <c r="BE48" s="44">
        <v>42</v>
      </c>
      <c r="BF48" s="33">
        <v>0</v>
      </c>
      <c r="BG48" s="37">
        <v>0</v>
      </c>
      <c r="BI48" s="44">
        <v>42</v>
      </c>
      <c r="BJ48" s="33">
        <v>0</v>
      </c>
      <c r="BK48" s="33">
        <v>0</v>
      </c>
    </row>
    <row r="49" spans="1:63" ht="14.25" x14ac:dyDescent="0.2">
      <c r="A49" s="44">
        <v>43</v>
      </c>
      <c r="B49" s="37">
        <v>0</v>
      </c>
      <c r="C49" s="37">
        <v>0</v>
      </c>
      <c r="E49" s="44">
        <v>43</v>
      </c>
      <c r="F49" s="37">
        <v>0</v>
      </c>
      <c r="G49" s="33">
        <v>0</v>
      </c>
      <c r="I49" s="44">
        <v>43</v>
      </c>
      <c r="J49" s="37">
        <v>0</v>
      </c>
      <c r="K49" s="37">
        <v>0</v>
      </c>
      <c r="M49" s="44">
        <v>43</v>
      </c>
      <c r="N49" s="37">
        <v>0</v>
      </c>
      <c r="O49" s="37">
        <v>0</v>
      </c>
      <c r="Q49" s="44">
        <v>43</v>
      </c>
      <c r="R49" s="37">
        <v>0</v>
      </c>
      <c r="S49" s="37">
        <v>0</v>
      </c>
      <c r="U49" s="44">
        <v>43</v>
      </c>
      <c r="V49" s="37">
        <v>0</v>
      </c>
      <c r="W49" s="37">
        <v>0</v>
      </c>
      <c r="Y49" s="44">
        <v>43</v>
      </c>
      <c r="Z49" s="37">
        <v>0</v>
      </c>
      <c r="AA49" s="37">
        <v>0</v>
      </c>
      <c r="AC49" s="44">
        <v>43</v>
      </c>
      <c r="AD49" s="37">
        <v>0</v>
      </c>
      <c r="AE49" s="37">
        <v>0</v>
      </c>
      <c r="AG49" s="44">
        <v>43</v>
      </c>
      <c r="AH49" s="33">
        <v>0</v>
      </c>
      <c r="AI49" s="37">
        <v>0</v>
      </c>
      <c r="AK49" s="44">
        <v>43</v>
      </c>
      <c r="AL49" s="33">
        <v>0</v>
      </c>
      <c r="AM49" s="33">
        <v>0</v>
      </c>
      <c r="AO49" s="44">
        <v>43</v>
      </c>
      <c r="AP49" s="33">
        <v>0</v>
      </c>
      <c r="AQ49" s="37">
        <v>0</v>
      </c>
      <c r="AS49" s="44">
        <v>43</v>
      </c>
      <c r="AT49" s="33">
        <v>0</v>
      </c>
      <c r="AU49" s="33">
        <v>0</v>
      </c>
      <c r="AW49" s="44">
        <v>43</v>
      </c>
      <c r="AX49" s="33">
        <v>0</v>
      </c>
      <c r="AY49" s="37">
        <v>0</v>
      </c>
      <c r="BA49" s="44">
        <v>43</v>
      </c>
      <c r="BB49" s="37">
        <v>0</v>
      </c>
      <c r="BC49" s="37">
        <v>0</v>
      </c>
      <c r="BE49" s="44">
        <v>43</v>
      </c>
      <c r="BF49" s="33">
        <v>0</v>
      </c>
      <c r="BG49" s="37">
        <v>0</v>
      </c>
      <c r="BI49" s="44">
        <v>43</v>
      </c>
      <c r="BJ49" s="33">
        <v>0</v>
      </c>
      <c r="BK49" s="33">
        <v>0</v>
      </c>
    </row>
    <row r="50" spans="1:63" ht="14.25" x14ac:dyDescent="0.2">
      <c r="A50" s="44">
        <v>44</v>
      </c>
      <c r="B50" s="37">
        <v>0</v>
      </c>
      <c r="C50" s="37">
        <v>0</v>
      </c>
      <c r="E50" s="44">
        <v>44</v>
      </c>
      <c r="F50" s="37">
        <v>0</v>
      </c>
      <c r="G50" s="33">
        <v>0</v>
      </c>
      <c r="I50" s="44">
        <v>44</v>
      </c>
      <c r="J50" s="37">
        <v>0</v>
      </c>
      <c r="K50" s="37">
        <v>0</v>
      </c>
      <c r="M50" s="44">
        <v>44</v>
      </c>
      <c r="N50" s="37">
        <v>0</v>
      </c>
      <c r="O50" s="37">
        <v>0</v>
      </c>
      <c r="Q50" s="44">
        <v>44</v>
      </c>
      <c r="R50" s="37">
        <v>0</v>
      </c>
      <c r="S50" s="37">
        <v>0</v>
      </c>
      <c r="U50" s="44">
        <v>44</v>
      </c>
      <c r="V50" s="37">
        <v>0</v>
      </c>
      <c r="W50" s="37">
        <v>0</v>
      </c>
      <c r="Y50" s="44">
        <v>44</v>
      </c>
      <c r="Z50" s="37">
        <v>0</v>
      </c>
      <c r="AA50" s="37">
        <v>0</v>
      </c>
      <c r="AC50" s="44">
        <v>44</v>
      </c>
      <c r="AD50" s="37">
        <v>0</v>
      </c>
      <c r="AE50" s="37">
        <v>0</v>
      </c>
      <c r="AG50" s="44">
        <v>44</v>
      </c>
      <c r="AH50" s="33">
        <v>0</v>
      </c>
      <c r="AI50" s="37">
        <v>0</v>
      </c>
      <c r="AK50" s="44">
        <v>44</v>
      </c>
      <c r="AL50" s="33">
        <v>0</v>
      </c>
      <c r="AM50" s="33">
        <v>0</v>
      </c>
      <c r="AO50" s="44">
        <v>44</v>
      </c>
      <c r="AP50" s="33">
        <v>0</v>
      </c>
      <c r="AQ50" s="37">
        <v>0</v>
      </c>
      <c r="AS50" s="44">
        <v>44</v>
      </c>
      <c r="AT50" s="33">
        <v>0</v>
      </c>
      <c r="AU50" s="33">
        <v>0</v>
      </c>
      <c r="AW50" s="44">
        <v>44</v>
      </c>
      <c r="AX50" s="33">
        <v>0</v>
      </c>
      <c r="AY50" s="37">
        <v>0</v>
      </c>
      <c r="BA50" s="44">
        <v>44</v>
      </c>
      <c r="BB50" s="37">
        <v>0</v>
      </c>
      <c r="BC50" s="37">
        <v>0</v>
      </c>
      <c r="BE50" s="44">
        <v>44</v>
      </c>
      <c r="BF50" s="33">
        <v>0</v>
      </c>
      <c r="BG50" s="37">
        <v>0</v>
      </c>
      <c r="BI50" s="44">
        <v>44</v>
      </c>
      <c r="BJ50" s="33">
        <v>0</v>
      </c>
      <c r="BK50" s="33">
        <v>0</v>
      </c>
    </row>
    <row r="51" spans="1:63" ht="14.25" x14ac:dyDescent="0.2">
      <c r="A51" s="44">
        <v>45</v>
      </c>
      <c r="B51" s="37">
        <v>0</v>
      </c>
      <c r="C51" s="37">
        <v>0</v>
      </c>
      <c r="E51" s="44">
        <v>45</v>
      </c>
      <c r="F51" s="37">
        <v>0</v>
      </c>
      <c r="G51" s="33">
        <v>0</v>
      </c>
      <c r="I51" s="44">
        <v>45</v>
      </c>
      <c r="J51" s="37">
        <v>0</v>
      </c>
      <c r="K51" s="37">
        <v>0</v>
      </c>
      <c r="M51" s="44">
        <v>45</v>
      </c>
      <c r="N51" s="37">
        <v>0</v>
      </c>
      <c r="O51" s="37">
        <v>0</v>
      </c>
      <c r="Q51" s="44">
        <v>45</v>
      </c>
      <c r="R51" s="37">
        <v>0</v>
      </c>
      <c r="S51" s="37">
        <v>0</v>
      </c>
      <c r="U51" s="44">
        <v>45</v>
      </c>
      <c r="V51" s="37">
        <v>0</v>
      </c>
      <c r="W51" s="37">
        <v>0</v>
      </c>
      <c r="Y51" s="44">
        <v>45</v>
      </c>
      <c r="Z51" s="37">
        <v>0</v>
      </c>
      <c r="AA51" s="37">
        <v>0</v>
      </c>
      <c r="AC51" s="44">
        <v>45</v>
      </c>
      <c r="AD51" s="37">
        <v>0</v>
      </c>
      <c r="AE51" s="37">
        <v>0</v>
      </c>
      <c r="AG51" s="44">
        <v>45</v>
      </c>
      <c r="AH51" s="33">
        <v>0</v>
      </c>
      <c r="AI51" s="37">
        <v>0</v>
      </c>
      <c r="AK51" s="44">
        <v>45</v>
      </c>
      <c r="AL51" s="33">
        <v>0</v>
      </c>
      <c r="AM51" s="33">
        <v>0</v>
      </c>
      <c r="AO51" s="44">
        <v>45</v>
      </c>
      <c r="AP51" s="33">
        <v>0</v>
      </c>
      <c r="AQ51" s="37">
        <v>0</v>
      </c>
      <c r="AS51" s="44">
        <v>45</v>
      </c>
      <c r="AT51" s="33">
        <v>0</v>
      </c>
      <c r="AU51" s="33">
        <v>0</v>
      </c>
      <c r="AW51" s="44">
        <v>45</v>
      </c>
      <c r="AX51" s="33">
        <v>0</v>
      </c>
      <c r="AY51" s="37">
        <v>0</v>
      </c>
      <c r="BA51" s="44">
        <v>45</v>
      </c>
      <c r="BB51" s="37">
        <v>0</v>
      </c>
      <c r="BC51" s="37">
        <v>0</v>
      </c>
      <c r="BE51" s="44">
        <v>45</v>
      </c>
      <c r="BF51" s="33">
        <v>0</v>
      </c>
      <c r="BG51" s="37">
        <v>0</v>
      </c>
      <c r="BI51" s="44">
        <v>45</v>
      </c>
      <c r="BJ51" s="33">
        <v>0</v>
      </c>
      <c r="BK51" s="33">
        <v>0</v>
      </c>
    </row>
    <row r="52" spans="1:63" ht="14.25" x14ac:dyDescent="0.2">
      <c r="A52" s="44">
        <v>46</v>
      </c>
      <c r="B52" s="37">
        <v>0</v>
      </c>
      <c r="C52" s="37">
        <v>0</v>
      </c>
      <c r="E52" s="44">
        <v>46</v>
      </c>
      <c r="F52" s="37">
        <v>0</v>
      </c>
      <c r="G52" s="33">
        <v>0</v>
      </c>
      <c r="I52" s="44">
        <v>46</v>
      </c>
      <c r="J52" s="37">
        <v>0</v>
      </c>
      <c r="K52" s="37">
        <v>0</v>
      </c>
      <c r="M52" s="44">
        <v>46</v>
      </c>
      <c r="N52" s="37">
        <v>0</v>
      </c>
      <c r="O52" s="37">
        <v>0</v>
      </c>
      <c r="Q52" s="44">
        <v>46</v>
      </c>
      <c r="R52" s="37">
        <v>0</v>
      </c>
      <c r="S52" s="37">
        <v>0</v>
      </c>
      <c r="U52" s="44">
        <v>46</v>
      </c>
      <c r="V52" s="37">
        <v>0</v>
      </c>
      <c r="W52" s="37">
        <v>0</v>
      </c>
      <c r="Y52" s="44">
        <v>46</v>
      </c>
      <c r="Z52" s="37">
        <v>0</v>
      </c>
      <c r="AA52" s="37">
        <v>0</v>
      </c>
      <c r="AC52" s="44">
        <v>46</v>
      </c>
      <c r="AD52" s="37">
        <v>0</v>
      </c>
      <c r="AE52" s="37">
        <v>0</v>
      </c>
      <c r="AG52" s="44">
        <v>46</v>
      </c>
      <c r="AH52" s="33">
        <v>0</v>
      </c>
      <c r="AI52" s="37">
        <v>0</v>
      </c>
      <c r="AK52" s="44">
        <v>46</v>
      </c>
      <c r="AL52" s="33">
        <v>0</v>
      </c>
      <c r="AM52" s="33">
        <v>0</v>
      </c>
      <c r="AO52" s="44">
        <v>46</v>
      </c>
      <c r="AP52" s="33">
        <v>0</v>
      </c>
      <c r="AQ52" s="37">
        <v>0</v>
      </c>
      <c r="AS52" s="44">
        <v>46</v>
      </c>
      <c r="AT52" s="33">
        <v>0</v>
      </c>
      <c r="AU52" s="33">
        <v>0</v>
      </c>
      <c r="AW52" s="44">
        <v>46</v>
      </c>
      <c r="AX52" s="33">
        <v>0</v>
      </c>
      <c r="AY52" s="37">
        <v>0</v>
      </c>
      <c r="BA52" s="44">
        <v>46</v>
      </c>
      <c r="BB52" s="37">
        <v>0</v>
      </c>
      <c r="BC52" s="37">
        <v>0</v>
      </c>
      <c r="BE52" s="44">
        <v>46</v>
      </c>
      <c r="BF52" s="33">
        <v>0</v>
      </c>
      <c r="BG52" s="37">
        <v>0</v>
      </c>
      <c r="BI52" s="44">
        <v>46</v>
      </c>
      <c r="BJ52" s="33">
        <v>0</v>
      </c>
      <c r="BK52" s="33">
        <v>0</v>
      </c>
    </row>
    <row r="53" spans="1:63" ht="14.25" x14ac:dyDescent="0.2">
      <c r="A53" s="44">
        <v>47</v>
      </c>
      <c r="B53" s="37">
        <v>0</v>
      </c>
      <c r="C53" s="37">
        <v>0</v>
      </c>
      <c r="E53" s="44">
        <v>47</v>
      </c>
      <c r="F53" s="37">
        <v>0</v>
      </c>
      <c r="G53" s="33">
        <v>0</v>
      </c>
      <c r="I53" s="44">
        <v>47</v>
      </c>
      <c r="J53" s="37">
        <v>0</v>
      </c>
      <c r="K53" s="37">
        <v>0</v>
      </c>
      <c r="M53" s="44">
        <v>47</v>
      </c>
      <c r="N53" s="37">
        <v>0</v>
      </c>
      <c r="O53" s="37">
        <v>0</v>
      </c>
      <c r="Q53" s="44">
        <v>47</v>
      </c>
      <c r="R53" s="37">
        <v>0</v>
      </c>
      <c r="S53" s="37">
        <v>0</v>
      </c>
      <c r="U53" s="44">
        <v>47</v>
      </c>
      <c r="V53" s="37">
        <v>0</v>
      </c>
      <c r="W53" s="37">
        <v>0</v>
      </c>
      <c r="Y53" s="44">
        <v>47</v>
      </c>
      <c r="Z53" s="37">
        <v>0</v>
      </c>
      <c r="AA53" s="37">
        <v>0</v>
      </c>
      <c r="AC53" s="44">
        <v>47</v>
      </c>
      <c r="AD53" s="37">
        <v>0</v>
      </c>
      <c r="AE53" s="37">
        <v>0</v>
      </c>
      <c r="AG53" s="44">
        <v>47</v>
      </c>
      <c r="AH53" s="33">
        <v>0</v>
      </c>
      <c r="AI53" s="37">
        <v>0</v>
      </c>
      <c r="AK53" s="44">
        <v>47</v>
      </c>
      <c r="AL53" s="33">
        <v>0</v>
      </c>
      <c r="AM53" s="33">
        <v>0</v>
      </c>
      <c r="AO53" s="44">
        <v>47</v>
      </c>
      <c r="AP53" s="33">
        <v>0</v>
      </c>
      <c r="AQ53" s="37">
        <v>0</v>
      </c>
      <c r="AS53" s="44">
        <v>47</v>
      </c>
      <c r="AT53" s="33">
        <v>0</v>
      </c>
      <c r="AU53" s="33">
        <v>0</v>
      </c>
      <c r="AW53" s="44">
        <v>47</v>
      </c>
      <c r="AX53" s="33">
        <v>0</v>
      </c>
      <c r="AY53" s="37">
        <v>0</v>
      </c>
      <c r="BA53" s="44">
        <v>47</v>
      </c>
      <c r="BB53" s="37">
        <v>0</v>
      </c>
      <c r="BC53" s="37">
        <v>0</v>
      </c>
      <c r="BE53" s="44">
        <v>47</v>
      </c>
      <c r="BF53" s="33">
        <v>0</v>
      </c>
      <c r="BG53" s="37">
        <v>0</v>
      </c>
      <c r="BI53" s="44">
        <v>47</v>
      </c>
      <c r="BJ53" s="33">
        <v>0</v>
      </c>
      <c r="BK53" s="33">
        <v>0</v>
      </c>
    </row>
    <row r="54" spans="1:63" ht="14.25" x14ac:dyDescent="0.2">
      <c r="A54" s="44">
        <v>48</v>
      </c>
      <c r="B54" s="56">
        <v>55</v>
      </c>
      <c r="C54" s="56">
        <v>30</v>
      </c>
      <c r="E54" s="44">
        <v>48</v>
      </c>
      <c r="F54" s="56">
        <v>45</v>
      </c>
      <c r="G54" s="56">
        <v>25</v>
      </c>
      <c r="I54" s="44">
        <v>48</v>
      </c>
      <c r="J54" s="57">
        <v>55</v>
      </c>
      <c r="K54" s="57">
        <v>30</v>
      </c>
      <c r="M54" s="44">
        <v>48</v>
      </c>
      <c r="N54" s="57">
        <v>45</v>
      </c>
      <c r="O54" s="57">
        <v>25</v>
      </c>
      <c r="Q54" s="44">
        <v>48</v>
      </c>
      <c r="R54" s="58">
        <v>55</v>
      </c>
      <c r="S54" s="58">
        <v>30</v>
      </c>
      <c r="U54" s="44">
        <v>48</v>
      </c>
      <c r="V54" s="58">
        <v>45</v>
      </c>
      <c r="W54" s="58">
        <v>25</v>
      </c>
      <c r="Y54" s="44">
        <v>48</v>
      </c>
      <c r="Z54" s="60">
        <v>55</v>
      </c>
      <c r="AA54" s="60">
        <v>30</v>
      </c>
      <c r="AC54" s="44">
        <v>48</v>
      </c>
      <c r="AD54" s="60">
        <v>45</v>
      </c>
      <c r="AE54" s="60">
        <v>25</v>
      </c>
      <c r="AG54" s="44">
        <v>48</v>
      </c>
      <c r="AH54" s="33">
        <v>0</v>
      </c>
      <c r="AI54" s="37">
        <v>0</v>
      </c>
      <c r="AK54" s="44">
        <v>48</v>
      </c>
      <c r="AL54" s="33">
        <v>0</v>
      </c>
      <c r="AM54" s="33">
        <v>0</v>
      </c>
      <c r="AO54" s="44">
        <v>48</v>
      </c>
      <c r="AP54" s="33">
        <v>0</v>
      </c>
      <c r="AQ54" s="37">
        <v>0</v>
      </c>
      <c r="AS54" s="44">
        <v>48</v>
      </c>
      <c r="AT54" s="33">
        <v>0</v>
      </c>
      <c r="AU54" s="33">
        <v>0</v>
      </c>
      <c r="AW54" s="44">
        <v>48</v>
      </c>
      <c r="AX54" s="33">
        <v>0</v>
      </c>
      <c r="AY54" s="37">
        <v>0</v>
      </c>
      <c r="BA54" s="44">
        <v>48</v>
      </c>
      <c r="BB54" s="37">
        <v>0</v>
      </c>
      <c r="BC54" s="37">
        <v>0</v>
      </c>
      <c r="BE54" s="44">
        <v>48</v>
      </c>
      <c r="BF54" s="33">
        <v>0</v>
      </c>
      <c r="BG54" s="37">
        <v>0</v>
      </c>
      <c r="BI54" s="44">
        <v>48</v>
      </c>
      <c r="BJ54" s="33">
        <v>0</v>
      </c>
      <c r="BK54" s="33">
        <v>0</v>
      </c>
    </row>
    <row r="55" spans="1:63" ht="14.25" x14ac:dyDescent="0.2">
      <c r="A55" s="44">
        <v>49</v>
      </c>
      <c r="B55" s="37">
        <v>0</v>
      </c>
      <c r="C55" s="37">
        <v>0</v>
      </c>
      <c r="E55" s="44">
        <v>49</v>
      </c>
      <c r="F55" s="37">
        <v>0</v>
      </c>
      <c r="G55" s="33">
        <v>0</v>
      </c>
      <c r="I55" s="44">
        <v>49</v>
      </c>
      <c r="J55" s="37">
        <v>0</v>
      </c>
      <c r="K55" s="37">
        <v>0</v>
      </c>
      <c r="M55" s="44">
        <v>49</v>
      </c>
      <c r="N55" s="37">
        <v>0</v>
      </c>
      <c r="O55" s="37">
        <v>0</v>
      </c>
      <c r="Q55" s="44">
        <v>49</v>
      </c>
      <c r="R55" s="37">
        <v>0</v>
      </c>
      <c r="S55" s="37">
        <v>0</v>
      </c>
      <c r="U55" s="44">
        <v>49</v>
      </c>
      <c r="V55" s="37">
        <v>0</v>
      </c>
      <c r="W55" s="37">
        <v>0</v>
      </c>
      <c r="Y55" s="44">
        <v>49</v>
      </c>
      <c r="Z55" s="37">
        <v>0</v>
      </c>
      <c r="AA55" s="37">
        <v>0</v>
      </c>
      <c r="AC55" s="44">
        <v>49</v>
      </c>
      <c r="AD55" s="37">
        <v>0</v>
      </c>
      <c r="AE55" s="37">
        <v>0</v>
      </c>
      <c r="AG55" s="44">
        <v>49</v>
      </c>
      <c r="AH55" s="33">
        <v>0</v>
      </c>
      <c r="AI55" s="37">
        <v>0</v>
      </c>
      <c r="AK55" s="44">
        <v>49</v>
      </c>
      <c r="AL55" s="33">
        <v>0</v>
      </c>
      <c r="AM55" s="33">
        <v>0</v>
      </c>
      <c r="AO55" s="44">
        <v>49</v>
      </c>
      <c r="AP55" s="33">
        <v>0</v>
      </c>
      <c r="AQ55" s="37">
        <v>0</v>
      </c>
      <c r="AS55" s="44">
        <v>49</v>
      </c>
      <c r="AT55" s="33">
        <v>0</v>
      </c>
      <c r="AU55" s="33">
        <v>0</v>
      </c>
      <c r="AW55" s="44">
        <v>49</v>
      </c>
      <c r="AX55" s="33">
        <v>0</v>
      </c>
      <c r="AY55" s="37">
        <v>0</v>
      </c>
      <c r="BA55" s="44">
        <v>49</v>
      </c>
      <c r="BB55" s="37">
        <v>0</v>
      </c>
      <c r="BC55" s="37">
        <v>0</v>
      </c>
      <c r="BE55" s="44">
        <v>49</v>
      </c>
      <c r="BF55" s="33">
        <v>0</v>
      </c>
      <c r="BG55" s="37">
        <v>0</v>
      </c>
      <c r="BI55" s="44">
        <v>49</v>
      </c>
      <c r="BJ55" s="33">
        <v>0</v>
      </c>
      <c r="BK55" s="33">
        <v>0</v>
      </c>
    </row>
    <row r="56" spans="1:63" ht="14.25" x14ac:dyDescent="0.2">
      <c r="A56" s="44">
        <v>50</v>
      </c>
      <c r="B56" s="37">
        <v>0</v>
      </c>
      <c r="C56" s="37">
        <v>0</v>
      </c>
      <c r="E56" s="44">
        <v>50</v>
      </c>
      <c r="F56" s="37">
        <v>0</v>
      </c>
      <c r="G56" s="33">
        <v>0</v>
      </c>
      <c r="I56" s="44">
        <v>50</v>
      </c>
      <c r="J56" s="37">
        <v>0</v>
      </c>
      <c r="K56" s="37">
        <v>0</v>
      </c>
      <c r="M56" s="44">
        <v>50</v>
      </c>
      <c r="N56" s="37">
        <v>0</v>
      </c>
      <c r="O56" s="37">
        <v>0</v>
      </c>
      <c r="Q56" s="44">
        <v>50</v>
      </c>
      <c r="R56" s="37">
        <v>0</v>
      </c>
      <c r="S56" s="37">
        <v>0</v>
      </c>
      <c r="U56" s="44">
        <v>50</v>
      </c>
      <c r="V56" s="37">
        <v>0</v>
      </c>
      <c r="W56" s="37">
        <v>0</v>
      </c>
      <c r="Y56" s="44">
        <v>50</v>
      </c>
      <c r="Z56" s="37">
        <v>0</v>
      </c>
      <c r="AA56" s="37">
        <v>0</v>
      </c>
      <c r="AC56" s="44">
        <v>50</v>
      </c>
      <c r="AD56" s="37">
        <v>0</v>
      </c>
      <c r="AE56" s="37">
        <v>0</v>
      </c>
      <c r="AG56" s="44">
        <v>50</v>
      </c>
      <c r="AH56" s="33">
        <v>0</v>
      </c>
      <c r="AI56" s="37">
        <v>0</v>
      </c>
      <c r="AK56" s="44">
        <v>50</v>
      </c>
      <c r="AL56" s="33">
        <v>0</v>
      </c>
      <c r="AM56" s="33">
        <v>0</v>
      </c>
      <c r="AO56" s="44">
        <v>50</v>
      </c>
      <c r="AP56" s="33">
        <v>0</v>
      </c>
      <c r="AQ56" s="37">
        <v>0</v>
      </c>
      <c r="AS56" s="44">
        <v>50</v>
      </c>
      <c r="AT56" s="33">
        <v>0</v>
      </c>
      <c r="AU56" s="33">
        <v>0</v>
      </c>
      <c r="AW56" s="44">
        <v>50</v>
      </c>
      <c r="AX56" s="33">
        <v>0</v>
      </c>
      <c r="AY56" s="37">
        <v>0</v>
      </c>
      <c r="BA56" s="44">
        <v>50</v>
      </c>
      <c r="BB56" s="37">
        <v>0</v>
      </c>
      <c r="BC56" s="37">
        <v>0</v>
      </c>
      <c r="BE56" s="44">
        <v>50</v>
      </c>
      <c r="BF56" s="33">
        <v>0</v>
      </c>
      <c r="BG56" s="37">
        <v>0</v>
      </c>
      <c r="BI56" s="44">
        <v>50</v>
      </c>
      <c r="BJ56" s="33">
        <v>0</v>
      </c>
      <c r="BK56" s="33">
        <v>0</v>
      </c>
    </row>
    <row r="57" spans="1:63" ht="14.25" x14ac:dyDescent="0.2">
      <c r="A57" s="44">
        <v>51</v>
      </c>
      <c r="B57" s="37">
        <v>0</v>
      </c>
      <c r="C57" s="37">
        <v>0</v>
      </c>
      <c r="E57" s="44">
        <v>51</v>
      </c>
      <c r="F57" s="37">
        <v>0</v>
      </c>
      <c r="G57" s="33">
        <v>0</v>
      </c>
      <c r="I57" s="44">
        <v>51</v>
      </c>
      <c r="J57" s="37">
        <v>0</v>
      </c>
      <c r="K57" s="37">
        <v>0</v>
      </c>
      <c r="M57" s="44">
        <v>51</v>
      </c>
      <c r="N57" s="37">
        <v>0</v>
      </c>
      <c r="O57" s="37">
        <v>0</v>
      </c>
      <c r="Q57" s="44">
        <v>51</v>
      </c>
      <c r="R57" s="37">
        <v>0</v>
      </c>
      <c r="S57" s="37">
        <v>0</v>
      </c>
      <c r="U57" s="44">
        <v>51</v>
      </c>
      <c r="V57" s="37">
        <v>0</v>
      </c>
      <c r="W57" s="37">
        <v>0</v>
      </c>
      <c r="Y57" s="44">
        <v>51</v>
      </c>
      <c r="Z57" s="37">
        <v>0</v>
      </c>
      <c r="AA57" s="37">
        <v>0</v>
      </c>
      <c r="AC57" s="44">
        <v>51</v>
      </c>
      <c r="AD57" s="37">
        <v>0</v>
      </c>
      <c r="AE57" s="37">
        <v>0</v>
      </c>
      <c r="AG57" s="44">
        <v>51</v>
      </c>
      <c r="AH57" s="33">
        <v>0</v>
      </c>
      <c r="AI57" s="37">
        <v>0</v>
      </c>
      <c r="AK57" s="44">
        <v>51</v>
      </c>
      <c r="AL57" s="33">
        <v>0</v>
      </c>
      <c r="AM57" s="33">
        <v>0</v>
      </c>
      <c r="AO57" s="44">
        <v>51</v>
      </c>
      <c r="AP57" s="33">
        <v>0</v>
      </c>
      <c r="AQ57" s="37">
        <v>0</v>
      </c>
      <c r="AS57" s="44">
        <v>51</v>
      </c>
      <c r="AT57" s="33">
        <v>0</v>
      </c>
      <c r="AU57" s="33">
        <v>0</v>
      </c>
      <c r="AW57" s="44">
        <v>51</v>
      </c>
      <c r="AX57" s="33">
        <v>0</v>
      </c>
      <c r="AY57" s="37">
        <v>0</v>
      </c>
      <c r="BA57" s="44">
        <v>51</v>
      </c>
      <c r="BB57" s="37">
        <v>0</v>
      </c>
      <c r="BC57" s="37">
        <v>0</v>
      </c>
      <c r="BE57" s="44">
        <v>51</v>
      </c>
      <c r="BF57" s="33">
        <v>0</v>
      </c>
      <c r="BG57" s="37">
        <v>0</v>
      </c>
      <c r="BI57" s="44">
        <v>51</v>
      </c>
      <c r="BJ57" s="33">
        <v>0</v>
      </c>
      <c r="BK57" s="33">
        <v>0</v>
      </c>
    </row>
    <row r="58" spans="1:63" ht="14.25" x14ac:dyDescent="0.2">
      <c r="A58" s="44">
        <v>52</v>
      </c>
      <c r="B58" s="37">
        <v>0</v>
      </c>
      <c r="C58" s="37">
        <v>0</v>
      </c>
      <c r="E58" s="44">
        <v>52</v>
      </c>
      <c r="F58" s="37">
        <v>0</v>
      </c>
      <c r="G58" s="33">
        <v>0</v>
      </c>
      <c r="I58" s="44">
        <v>52</v>
      </c>
      <c r="J58" s="37">
        <v>0</v>
      </c>
      <c r="K58" s="37">
        <v>0</v>
      </c>
      <c r="M58" s="44">
        <v>52</v>
      </c>
      <c r="N58" s="37">
        <v>0</v>
      </c>
      <c r="O58" s="37">
        <v>0</v>
      </c>
      <c r="Q58" s="44">
        <v>52</v>
      </c>
      <c r="R58" s="37">
        <v>0</v>
      </c>
      <c r="S58" s="37">
        <v>0</v>
      </c>
      <c r="U58" s="44">
        <v>52</v>
      </c>
      <c r="V58" s="37">
        <v>0</v>
      </c>
      <c r="W58" s="37">
        <v>0</v>
      </c>
      <c r="Y58" s="44">
        <v>52</v>
      </c>
      <c r="Z58" s="37">
        <v>0</v>
      </c>
      <c r="AA58" s="37">
        <v>0</v>
      </c>
      <c r="AC58" s="44">
        <v>52</v>
      </c>
      <c r="AD58" s="37">
        <v>0</v>
      </c>
      <c r="AE58" s="37">
        <v>0</v>
      </c>
      <c r="AG58" s="44">
        <v>52</v>
      </c>
      <c r="AH58" s="33">
        <v>0</v>
      </c>
      <c r="AI58" s="37">
        <v>0</v>
      </c>
      <c r="AK58" s="44">
        <v>52</v>
      </c>
      <c r="AL58" s="33">
        <v>0</v>
      </c>
      <c r="AM58" s="33">
        <v>0</v>
      </c>
      <c r="AO58" s="44">
        <v>52</v>
      </c>
      <c r="AP58" s="33">
        <v>0</v>
      </c>
      <c r="AQ58" s="37">
        <v>0</v>
      </c>
      <c r="AS58" s="44">
        <v>52</v>
      </c>
      <c r="AT58" s="33">
        <v>0</v>
      </c>
      <c r="AU58" s="33">
        <v>0</v>
      </c>
      <c r="AW58" s="44">
        <v>52</v>
      </c>
      <c r="AX58" s="33">
        <v>0</v>
      </c>
      <c r="AY58" s="37">
        <v>0</v>
      </c>
      <c r="BA58" s="44">
        <v>52</v>
      </c>
      <c r="BB58" s="37">
        <v>0</v>
      </c>
      <c r="BC58" s="37">
        <v>0</v>
      </c>
      <c r="BE58" s="44">
        <v>52</v>
      </c>
      <c r="BF58" s="33">
        <v>0</v>
      </c>
      <c r="BG58" s="37">
        <v>0</v>
      </c>
      <c r="BI58" s="44">
        <v>52</v>
      </c>
      <c r="BJ58" s="33">
        <v>0</v>
      </c>
      <c r="BK58" s="33">
        <v>0</v>
      </c>
    </row>
    <row r="59" spans="1:63" ht="14.25" x14ac:dyDescent="0.2">
      <c r="A59" s="44">
        <v>53</v>
      </c>
      <c r="B59" s="37">
        <v>0</v>
      </c>
      <c r="C59" s="37">
        <v>0</v>
      </c>
      <c r="E59" s="44">
        <v>53</v>
      </c>
      <c r="F59" s="37">
        <v>0</v>
      </c>
      <c r="G59" s="33">
        <v>0</v>
      </c>
      <c r="I59" s="44">
        <v>53</v>
      </c>
      <c r="J59" s="37">
        <v>0</v>
      </c>
      <c r="K59" s="37">
        <v>0</v>
      </c>
      <c r="M59" s="44">
        <v>53</v>
      </c>
      <c r="N59" s="37">
        <v>0</v>
      </c>
      <c r="O59" s="37">
        <v>0</v>
      </c>
      <c r="Q59" s="44">
        <v>53</v>
      </c>
      <c r="R59" s="37">
        <v>0</v>
      </c>
      <c r="S59" s="37">
        <v>0</v>
      </c>
      <c r="U59" s="44">
        <v>53</v>
      </c>
      <c r="V59" s="37">
        <v>0</v>
      </c>
      <c r="W59" s="37">
        <v>0</v>
      </c>
      <c r="Y59" s="44">
        <v>53</v>
      </c>
      <c r="Z59" s="37">
        <v>0</v>
      </c>
      <c r="AA59" s="37">
        <v>0</v>
      </c>
      <c r="AC59" s="44">
        <v>53</v>
      </c>
      <c r="AD59" s="37">
        <v>0</v>
      </c>
      <c r="AE59" s="37">
        <v>0</v>
      </c>
      <c r="AG59" s="44">
        <v>53</v>
      </c>
      <c r="AH59" s="33">
        <v>0</v>
      </c>
      <c r="AI59" s="37">
        <v>0</v>
      </c>
      <c r="AK59" s="44">
        <v>53</v>
      </c>
      <c r="AL59" s="33">
        <v>0</v>
      </c>
      <c r="AM59" s="33">
        <v>0</v>
      </c>
      <c r="AO59" s="44">
        <v>53</v>
      </c>
      <c r="AP59" s="33">
        <v>0</v>
      </c>
      <c r="AQ59" s="37">
        <v>0</v>
      </c>
      <c r="AS59" s="44">
        <v>53</v>
      </c>
      <c r="AT59" s="33">
        <v>0</v>
      </c>
      <c r="AU59" s="33">
        <v>0</v>
      </c>
      <c r="AW59" s="44">
        <v>53</v>
      </c>
      <c r="AX59" s="33">
        <v>0</v>
      </c>
      <c r="AY59" s="37">
        <v>0</v>
      </c>
      <c r="BA59" s="44">
        <v>53</v>
      </c>
      <c r="BB59" s="37">
        <v>0</v>
      </c>
      <c r="BC59" s="37">
        <v>0</v>
      </c>
      <c r="BE59" s="44">
        <v>53</v>
      </c>
      <c r="BF59" s="33">
        <v>0</v>
      </c>
      <c r="BG59" s="37">
        <v>0</v>
      </c>
      <c r="BI59" s="44">
        <v>53</v>
      </c>
      <c r="BJ59" s="33">
        <v>0</v>
      </c>
      <c r="BK59" s="33">
        <v>0</v>
      </c>
    </row>
    <row r="60" spans="1:63" ht="14.25" x14ac:dyDescent="0.2">
      <c r="A60" s="44">
        <v>54</v>
      </c>
      <c r="B60" s="37">
        <v>0</v>
      </c>
      <c r="C60" s="37">
        <v>0</v>
      </c>
      <c r="E60" s="44">
        <v>54</v>
      </c>
      <c r="F60" s="37">
        <v>0</v>
      </c>
      <c r="G60" s="33">
        <v>0</v>
      </c>
      <c r="I60" s="44">
        <v>54</v>
      </c>
      <c r="J60" s="37">
        <v>0</v>
      </c>
      <c r="K60" s="37">
        <v>0</v>
      </c>
      <c r="M60" s="44">
        <v>54</v>
      </c>
      <c r="N60" s="37">
        <v>0</v>
      </c>
      <c r="O60" s="37">
        <v>0</v>
      </c>
      <c r="Q60" s="44">
        <v>54</v>
      </c>
      <c r="R60" s="37">
        <v>0</v>
      </c>
      <c r="S60" s="37">
        <v>0</v>
      </c>
      <c r="U60" s="44">
        <v>54</v>
      </c>
      <c r="V60" s="37">
        <v>0</v>
      </c>
      <c r="W60" s="37">
        <v>0</v>
      </c>
      <c r="Y60" s="44">
        <v>54</v>
      </c>
      <c r="Z60" s="37">
        <v>0</v>
      </c>
      <c r="AA60" s="37">
        <v>0</v>
      </c>
      <c r="AC60" s="44">
        <v>54</v>
      </c>
      <c r="AD60" s="37">
        <v>0</v>
      </c>
      <c r="AE60" s="37">
        <v>0</v>
      </c>
      <c r="AG60" s="44">
        <v>54</v>
      </c>
      <c r="AH60" s="33">
        <v>0</v>
      </c>
      <c r="AI60" s="37">
        <v>0</v>
      </c>
      <c r="AK60" s="44">
        <v>54</v>
      </c>
      <c r="AL60" s="33">
        <v>0</v>
      </c>
      <c r="AM60" s="33">
        <v>0</v>
      </c>
      <c r="AO60" s="44">
        <v>54</v>
      </c>
      <c r="AP60" s="33">
        <v>0</v>
      </c>
      <c r="AQ60" s="37">
        <v>0</v>
      </c>
      <c r="AS60" s="44">
        <v>54</v>
      </c>
      <c r="AT60" s="33">
        <v>0</v>
      </c>
      <c r="AU60" s="33">
        <v>0</v>
      </c>
      <c r="AW60" s="44">
        <v>54</v>
      </c>
      <c r="AX60" s="33">
        <v>0</v>
      </c>
      <c r="AY60" s="37">
        <v>0</v>
      </c>
      <c r="BA60" s="44">
        <v>54</v>
      </c>
      <c r="BB60" s="37">
        <v>0</v>
      </c>
      <c r="BC60" s="37">
        <v>0</v>
      </c>
      <c r="BE60" s="44">
        <v>54</v>
      </c>
      <c r="BF60" s="33">
        <v>0</v>
      </c>
      <c r="BG60" s="37">
        <v>0</v>
      </c>
      <c r="BI60" s="44">
        <v>54</v>
      </c>
      <c r="BJ60" s="33">
        <v>0</v>
      </c>
      <c r="BK60" s="33">
        <v>0</v>
      </c>
    </row>
    <row r="61" spans="1:63" ht="14.25" x14ac:dyDescent="0.2">
      <c r="A61" s="44">
        <v>55</v>
      </c>
      <c r="B61" s="37">
        <v>0</v>
      </c>
      <c r="C61" s="37">
        <v>0</v>
      </c>
      <c r="E61" s="44">
        <v>55</v>
      </c>
      <c r="F61" s="37">
        <v>0</v>
      </c>
      <c r="G61" s="33">
        <v>0</v>
      </c>
      <c r="I61" s="44">
        <v>55</v>
      </c>
      <c r="J61" s="37">
        <v>0</v>
      </c>
      <c r="K61" s="37">
        <v>0</v>
      </c>
      <c r="M61" s="44">
        <v>55</v>
      </c>
      <c r="N61" s="37">
        <v>0</v>
      </c>
      <c r="O61" s="37">
        <v>0</v>
      </c>
      <c r="Q61" s="44">
        <v>55</v>
      </c>
      <c r="R61" s="37">
        <v>0</v>
      </c>
      <c r="S61" s="37">
        <v>0</v>
      </c>
      <c r="U61" s="44">
        <v>55</v>
      </c>
      <c r="V61" s="37">
        <v>0</v>
      </c>
      <c r="W61" s="37">
        <v>0</v>
      </c>
      <c r="Y61" s="44">
        <v>55</v>
      </c>
      <c r="Z61" s="37">
        <v>0</v>
      </c>
      <c r="AA61" s="37">
        <v>0</v>
      </c>
      <c r="AC61" s="44">
        <v>55</v>
      </c>
      <c r="AD61" s="37">
        <v>0</v>
      </c>
      <c r="AE61" s="37">
        <v>0</v>
      </c>
      <c r="AG61" s="44">
        <v>55</v>
      </c>
      <c r="AH61" s="33">
        <v>0</v>
      </c>
      <c r="AI61" s="37">
        <v>0</v>
      </c>
      <c r="AK61" s="44">
        <v>55</v>
      </c>
      <c r="AL61" s="33">
        <v>0</v>
      </c>
      <c r="AM61" s="33">
        <v>0</v>
      </c>
      <c r="AO61" s="44">
        <v>55</v>
      </c>
      <c r="AP61" s="33">
        <v>0</v>
      </c>
      <c r="AQ61" s="37">
        <v>0</v>
      </c>
      <c r="AS61" s="44">
        <v>55</v>
      </c>
      <c r="AT61" s="33">
        <v>0</v>
      </c>
      <c r="AU61" s="33">
        <v>0</v>
      </c>
      <c r="AW61" s="44">
        <v>55</v>
      </c>
      <c r="AX61" s="33">
        <v>0</v>
      </c>
      <c r="AY61" s="37">
        <v>0</v>
      </c>
      <c r="BA61" s="44">
        <v>55</v>
      </c>
      <c r="BB61" s="37">
        <v>0</v>
      </c>
      <c r="BC61" s="37">
        <v>0</v>
      </c>
      <c r="BE61" s="44">
        <v>55</v>
      </c>
      <c r="BF61" s="33">
        <v>0</v>
      </c>
      <c r="BG61" s="37">
        <v>0</v>
      </c>
      <c r="BI61" s="44">
        <v>55</v>
      </c>
      <c r="BJ61" s="33">
        <v>0</v>
      </c>
      <c r="BK61" s="33">
        <v>0</v>
      </c>
    </row>
    <row r="62" spans="1:63" ht="14.25" x14ac:dyDescent="0.2">
      <c r="A62" s="44">
        <v>56</v>
      </c>
      <c r="B62" s="56">
        <v>65</v>
      </c>
      <c r="C62" s="56">
        <v>35</v>
      </c>
      <c r="E62" s="44">
        <v>56</v>
      </c>
      <c r="F62" s="37">
        <v>0</v>
      </c>
      <c r="G62" s="33">
        <v>0</v>
      </c>
      <c r="I62" s="44">
        <v>56</v>
      </c>
      <c r="J62" s="57">
        <v>65</v>
      </c>
      <c r="K62" s="57">
        <v>35</v>
      </c>
      <c r="M62" s="44">
        <v>56</v>
      </c>
      <c r="N62" s="37">
        <v>0</v>
      </c>
      <c r="O62" s="37">
        <v>0</v>
      </c>
      <c r="Q62" s="44">
        <v>56</v>
      </c>
      <c r="R62" s="58">
        <v>65</v>
      </c>
      <c r="S62" s="58">
        <v>35</v>
      </c>
      <c r="U62" s="44">
        <v>56</v>
      </c>
      <c r="V62" s="37">
        <v>0</v>
      </c>
      <c r="W62" s="37">
        <v>0</v>
      </c>
      <c r="Y62" s="44">
        <v>56</v>
      </c>
      <c r="Z62" s="60">
        <v>65</v>
      </c>
      <c r="AA62" s="60">
        <v>35</v>
      </c>
      <c r="AC62" s="44">
        <v>56</v>
      </c>
      <c r="AD62" s="37">
        <v>0</v>
      </c>
      <c r="AE62" s="37">
        <v>0</v>
      </c>
      <c r="AG62" s="44">
        <v>56</v>
      </c>
      <c r="AH62" s="61">
        <v>75</v>
      </c>
      <c r="AI62" s="61">
        <v>55</v>
      </c>
      <c r="AK62" s="44">
        <v>56</v>
      </c>
      <c r="AL62" s="33">
        <v>0</v>
      </c>
      <c r="AM62" s="33">
        <v>0</v>
      </c>
      <c r="AO62" s="44">
        <v>56</v>
      </c>
      <c r="AP62" s="61">
        <v>75</v>
      </c>
      <c r="AQ62" s="61">
        <v>55</v>
      </c>
      <c r="AS62" s="44">
        <v>56</v>
      </c>
      <c r="AT62" s="33">
        <v>0</v>
      </c>
      <c r="AU62" s="33">
        <v>0</v>
      </c>
      <c r="AW62" s="44">
        <v>56</v>
      </c>
      <c r="AX62" s="61">
        <v>75</v>
      </c>
      <c r="AY62" s="61">
        <v>55</v>
      </c>
      <c r="BA62" s="44">
        <v>56</v>
      </c>
      <c r="BB62" s="37">
        <v>0</v>
      </c>
      <c r="BC62" s="37">
        <v>0</v>
      </c>
      <c r="BE62" s="44">
        <v>56</v>
      </c>
      <c r="BF62" s="61">
        <v>75</v>
      </c>
      <c r="BG62" s="61">
        <v>55</v>
      </c>
      <c r="BI62" s="44">
        <v>56</v>
      </c>
      <c r="BJ62" s="33">
        <v>0</v>
      </c>
      <c r="BK62" s="33">
        <v>0</v>
      </c>
    </row>
    <row r="63" spans="1:63" ht="14.25" x14ac:dyDescent="0.2">
      <c r="A63" s="44">
        <v>57</v>
      </c>
      <c r="B63" s="37">
        <v>0</v>
      </c>
      <c r="C63" s="37">
        <v>0</v>
      </c>
      <c r="E63" s="44">
        <v>57</v>
      </c>
      <c r="F63" s="37">
        <v>0</v>
      </c>
      <c r="G63" s="33">
        <v>0</v>
      </c>
      <c r="I63" s="44">
        <v>57</v>
      </c>
      <c r="J63" s="37">
        <v>0</v>
      </c>
      <c r="K63" s="37">
        <v>0</v>
      </c>
      <c r="M63" s="44">
        <v>57</v>
      </c>
      <c r="N63" s="37">
        <v>0</v>
      </c>
      <c r="O63" s="37">
        <v>0</v>
      </c>
      <c r="Q63" s="44">
        <v>57</v>
      </c>
      <c r="R63" s="37">
        <v>0</v>
      </c>
      <c r="S63" s="37">
        <v>0</v>
      </c>
      <c r="U63" s="44">
        <v>57</v>
      </c>
      <c r="V63" s="37">
        <v>0</v>
      </c>
      <c r="W63" s="37">
        <v>0</v>
      </c>
      <c r="Y63" s="44">
        <v>57</v>
      </c>
      <c r="Z63" s="37">
        <v>0</v>
      </c>
      <c r="AA63" s="37">
        <v>0</v>
      </c>
      <c r="AC63" s="44">
        <v>57</v>
      </c>
      <c r="AD63" s="37">
        <v>0</v>
      </c>
      <c r="AE63" s="37">
        <v>0</v>
      </c>
      <c r="AG63" s="44">
        <v>57</v>
      </c>
      <c r="AH63" s="33">
        <v>0</v>
      </c>
      <c r="AI63" s="37">
        <v>0</v>
      </c>
      <c r="AK63" s="44">
        <v>57</v>
      </c>
      <c r="AL63" s="33">
        <v>0</v>
      </c>
      <c r="AM63" s="33">
        <v>0</v>
      </c>
      <c r="AO63" s="44">
        <v>57</v>
      </c>
      <c r="AP63" s="33">
        <v>0</v>
      </c>
      <c r="AQ63" s="37">
        <v>0</v>
      </c>
      <c r="AS63" s="44">
        <v>57</v>
      </c>
      <c r="AT63" s="33">
        <v>0</v>
      </c>
      <c r="AU63" s="33">
        <v>0</v>
      </c>
      <c r="AW63" s="44">
        <v>57</v>
      </c>
      <c r="AX63" s="33">
        <v>0</v>
      </c>
      <c r="AY63" s="37">
        <v>0</v>
      </c>
      <c r="BA63" s="44">
        <v>57</v>
      </c>
      <c r="BB63" s="37">
        <v>0</v>
      </c>
      <c r="BC63" s="37">
        <v>0</v>
      </c>
      <c r="BE63" s="44">
        <v>57</v>
      </c>
      <c r="BF63" s="33">
        <v>0</v>
      </c>
      <c r="BG63" s="37">
        <v>0</v>
      </c>
      <c r="BI63" s="44">
        <v>57</v>
      </c>
      <c r="BJ63" s="33">
        <v>0</v>
      </c>
      <c r="BK63" s="33">
        <v>0</v>
      </c>
    </row>
    <row r="64" spans="1:63" ht="14.25" x14ac:dyDescent="0.2">
      <c r="A64" s="44">
        <v>58</v>
      </c>
      <c r="B64" s="37">
        <v>0</v>
      </c>
      <c r="C64" s="37">
        <v>0</v>
      </c>
      <c r="E64" s="44">
        <v>58</v>
      </c>
      <c r="F64" s="37">
        <v>0</v>
      </c>
      <c r="G64" s="33">
        <v>0</v>
      </c>
      <c r="I64" s="44">
        <v>58</v>
      </c>
      <c r="J64" s="37">
        <v>0</v>
      </c>
      <c r="K64" s="37">
        <v>0</v>
      </c>
      <c r="M64" s="44">
        <v>58</v>
      </c>
      <c r="N64" s="37">
        <v>0</v>
      </c>
      <c r="O64" s="37">
        <v>0</v>
      </c>
      <c r="Q64" s="44">
        <v>58</v>
      </c>
      <c r="R64" s="37">
        <v>0</v>
      </c>
      <c r="S64" s="37">
        <v>0</v>
      </c>
      <c r="U64" s="44">
        <v>58</v>
      </c>
      <c r="V64" s="37">
        <v>0</v>
      </c>
      <c r="W64" s="37">
        <v>0</v>
      </c>
      <c r="Y64" s="44">
        <v>58</v>
      </c>
      <c r="Z64" s="37">
        <v>0</v>
      </c>
      <c r="AA64" s="37">
        <v>0</v>
      </c>
      <c r="AC64" s="44">
        <v>58</v>
      </c>
      <c r="AD64" s="37">
        <v>0</v>
      </c>
      <c r="AE64" s="37">
        <v>0</v>
      </c>
      <c r="AG64" s="44">
        <v>58</v>
      </c>
      <c r="AH64" s="33">
        <v>0</v>
      </c>
      <c r="AI64" s="37">
        <v>0</v>
      </c>
      <c r="AK64" s="44">
        <v>58</v>
      </c>
      <c r="AL64" s="33">
        <v>0</v>
      </c>
      <c r="AM64" s="33">
        <v>0</v>
      </c>
      <c r="AO64" s="44">
        <v>58</v>
      </c>
      <c r="AP64" s="33">
        <v>0</v>
      </c>
      <c r="AQ64" s="37">
        <v>0</v>
      </c>
      <c r="AS64" s="44">
        <v>58</v>
      </c>
      <c r="AT64" s="33">
        <v>0</v>
      </c>
      <c r="AU64" s="33">
        <v>0</v>
      </c>
      <c r="AW64" s="44">
        <v>58</v>
      </c>
      <c r="AX64" s="33">
        <v>0</v>
      </c>
      <c r="AY64" s="37">
        <v>0</v>
      </c>
      <c r="BA64" s="44">
        <v>58</v>
      </c>
      <c r="BB64" s="37">
        <v>0</v>
      </c>
      <c r="BC64" s="37">
        <v>0</v>
      </c>
      <c r="BE64" s="44">
        <v>58</v>
      </c>
      <c r="BF64" s="33">
        <v>0</v>
      </c>
      <c r="BG64" s="37">
        <v>0</v>
      </c>
      <c r="BI64" s="44">
        <v>58</v>
      </c>
      <c r="BJ64" s="33">
        <v>0</v>
      </c>
      <c r="BK64" s="33">
        <v>0</v>
      </c>
    </row>
    <row r="65" spans="1:63" ht="14.25" x14ac:dyDescent="0.2">
      <c r="A65" s="44">
        <v>59</v>
      </c>
      <c r="B65" s="37">
        <v>0</v>
      </c>
      <c r="C65" s="37">
        <v>0</v>
      </c>
      <c r="E65" s="44">
        <v>59</v>
      </c>
      <c r="F65" s="37">
        <v>0</v>
      </c>
      <c r="G65" s="33">
        <v>0</v>
      </c>
      <c r="I65" s="44">
        <v>59</v>
      </c>
      <c r="J65" s="37">
        <v>0</v>
      </c>
      <c r="K65" s="37">
        <v>0</v>
      </c>
      <c r="M65" s="44">
        <v>59</v>
      </c>
      <c r="N65" s="37">
        <v>0</v>
      </c>
      <c r="O65" s="37">
        <v>0</v>
      </c>
      <c r="Q65" s="44">
        <v>59</v>
      </c>
      <c r="R65" s="37">
        <v>0</v>
      </c>
      <c r="S65" s="37">
        <v>0</v>
      </c>
      <c r="U65" s="44">
        <v>59</v>
      </c>
      <c r="V65" s="37">
        <v>0</v>
      </c>
      <c r="W65" s="37">
        <v>0</v>
      </c>
      <c r="Y65" s="44">
        <v>59</v>
      </c>
      <c r="Z65" s="37">
        <v>0</v>
      </c>
      <c r="AA65" s="37">
        <v>0</v>
      </c>
      <c r="AC65" s="44">
        <v>59</v>
      </c>
      <c r="AD65" s="37">
        <v>0</v>
      </c>
      <c r="AE65" s="37">
        <v>0</v>
      </c>
      <c r="AG65" s="44">
        <v>59</v>
      </c>
      <c r="AH65" s="33">
        <v>0</v>
      </c>
      <c r="AI65" s="37">
        <v>0</v>
      </c>
      <c r="AK65" s="44">
        <v>59</v>
      </c>
      <c r="AL65" s="33">
        <v>0</v>
      </c>
      <c r="AM65" s="33">
        <v>0</v>
      </c>
      <c r="AO65" s="44">
        <v>59</v>
      </c>
      <c r="AP65" s="33">
        <v>0</v>
      </c>
      <c r="AQ65" s="37">
        <v>0</v>
      </c>
      <c r="AS65" s="44">
        <v>59</v>
      </c>
      <c r="AT65" s="33">
        <v>0</v>
      </c>
      <c r="AU65" s="33">
        <v>0</v>
      </c>
      <c r="AW65" s="44">
        <v>59</v>
      </c>
      <c r="AX65" s="33">
        <v>0</v>
      </c>
      <c r="AY65" s="37">
        <v>0</v>
      </c>
      <c r="BA65" s="44">
        <v>59</v>
      </c>
      <c r="BB65" s="37">
        <v>0</v>
      </c>
      <c r="BC65" s="37">
        <v>0</v>
      </c>
      <c r="BE65" s="44">
        <v>59</v>
      </c>
      <c r="BF65" s="33">
        <v>0</v>
      </c>
      <c r="BG65" s="37">
        <v>0</v>
      </c>
      <c r="BI65" s="44">
        <v>59</v>
      </c>
      <c r="BJ65" s="33">
        <v>0</v>
      </c>
      <c r="BK65" s="33">
        <v>0</v>
      </c>
    </row>
    <row r="66" spans="1:63" ht="14.25" x14ac:dyDescent="0.2">
      <c r="A66" s="44">
        <v>60</v>
      </c>
      <c r="B66" s="37">
        <v>0</v>
      </c>
      <c r="C66" s="37">
        <v>0</v>
      </c>
      <c r="E66" s="44">
        <v>60</v>
      </c>
      <c r="F66" s="37">
        <v>0</v>
      </c>
      <c r="G66" s="33">
        <v>0</v>
      </c>
      <c r="I66" s="44">
        <v>60</v>
      </c>
      <c r="J66" s="37">
        <v>0</v>
      </c>
      <c r="K66" s="37">
        <v>0</v>
      </c>
      <c r="M66" s="44">
        <v>60</v>
      </c>
      <c r="N66" s="37">
        <v>0</v>
      </c>
      <c r="O66" s="37">
        <v>0</v>
      </c>
      <c r="Q66" s="44">
        <v>60</v>
      </c>
      <c r="R66" s="37">
        <v>0</v>
      </c>
      <c r="S66" s="37">
        <v>0</v>
      </c>
      <c r="U66" s="44">
        <v>60</v>
      </c>
      <c r="V66" s="37">
        <v>0</v>
      </c>
      <c r="W66" s="37">
        <v>0</v>
      </c>
      <c r="Y66" s="44">
        <v>60</v>
      </c>
      <c r="Z66" s="37">
        <v>0</v>
      </c>
      <c r="AA66" s="37">
        <v>0</v>
      </c>
      <c r="AC66" s="44">
        <v>60</v>
      </c>
      <c r="AD66" s="37">
        <v>0</v>
      </c>
      <c r="AE66" s="37">
        <v>0</v>
      </c>
      <c r="AG66" s="44">
        <v>60</v>
      </c>
      <c r="AH66" s="33">
        <v>0</v>
      </c>
      <c r="AI66" s="37">
        <v>0</v>
      </c>
      <c r="AK66" s="44">
        <v>60</v>
      </c>
      <c r="AL66" s="33">
        <v>0</v>
      </c>
      <c r="AM66" s="33">
        <v>0</v>
      </c>
      <c r="AO66" s="44">
        <v>60</v>
      </c>
      <c r="AP66" s="33">
        <v>0</v>
      </c>
      <c r="AQ66" s="37">
        <v>0</v>
      </c>
      <c r="AS66" s="44">
        <v>60</v>
      </c>
      <c r="AT66" s="33">
        <v>0</v>
      </c>
      <c r="AU66" s="33">
        <v>0</v>
      </c>
      <c r="AW66" s="44">
        <v>60</v>
      </c>
      <c r="AX66" s="33">
        <v>0</v>
      </c>
      <c r="AY66" s="37">
        <v>0</v>
      </c>
      <c r="BA66" s="44">
        <v>60</v>
      </c>
      <c r="BB66" s="37">
        <v>0</v>
      </c>
      <c r="BC66" s="37">
        <v>0</v>
      </c>
      <c r="BE66" s="44">
        <v>60</v>
      </c>
      <c r="BF66" s="33">
        <v>0</v>
      </c>
      <c r="BG66" s="37">
        <v>0</v>
      </c>
      <c r="BI66" s="44">
        <v>60</v>
      </c>
      <c r="BJ66" s="33">
        <v>0</v>
      </c>
      <c r="BK66" s="33">
        <v>0</v>
      </c>
    </row>
    <row r="67" spans="1:63" ht="14.25" x14ac:dyDescent="0.2">
      <c r="A67" s="44">
        <v>61</v>
      </c>
      <c r="B67" s="37">
        <v>0</v>
      </c>
      <c r="C67" s="37">
        <v>0</v>
      </c>
      <c r="E67" s="44">
        <v>61</v>
      </c>
      <c r="F67" s="37">
        <v>0</v>
      </c>
      <c r="G67" s="33">
        <v>0</v>
      </c>
      <c r="I67" s="44">
        <v>61</v>
      </c>
      <c r="J67" s="37">
        <v>0</v>
      </c>
      <c r="K67" s="37">
        <v>0</v>
      </c>
      <c r="M67" s="44">
        <v>61</v>
      </c>
      <c r="N67" s="37">
        <v>0</v>
      </c>
      <c r="O67" s="37">
        <v>0</v>
      </c>
      <c r="Q67" s="44">
        <v>61</v>
      </c>
      <c r="R67" s="37">
        <v>0</v>
      </c>
      <c r="S67" s="37">
        <v>0</v>
      </c>
      <c r="U67" s="44">
        <v>61</v>
      </c>
      <c r="V67" s="37">
        <v>0</v>
      </c>
      <c r="W67" s="37">
        <v>0</v>
      </c>
      <c r="Y67" s="44">
        <v>61</v>
      </c>
      <c r="Z67" s="37">
        <v>0</v>
      </c>
      <c r="AA67" s="37">
        <v>0</v>
      </c>
      <c r="AC67" s="44">
        <v>61</v>
      </c>
      <c r="AD67" s="37">
        <v>0</v>
      </c>
      <c r="AE67" s="37">
        <v>0</v>
      </c>
      <c r="AG67" s="44">
        <v>61</v>
      </c>
      <c r="AH67" s="33">
        <v>0</v>
      </c>
      <c r="AI67" s="37">
        <v>0</v>
      </c>
      <c r="AK67" s="44">
        <v>61</v>
      </c>
      <c r="AL67" s="33">
        <v>0</v>
      </c>
      <c r="AM67" s="33">
        <v>0</v>
      </c>
      <c r="AO67" s="44">
        <v>61</v>
      </c>
      <c r="AP67" s="33">
        <v>0</v>
      </c>
      <c r="AQ67" s="37">
        <v>0</v>
      </c>
      <c r="AS67" s="44">
        <v>61</v>
      </c>
      <c r="AT67" s="33">
        <v>0</v>
      </c>
      <c r="AU67" s="33">
        <v>0</v>
      </c>
      <c r="AW67" s="44">
        <v>61</v>
      </c>
      <c r="AX67" s="33">
        <v>0</v>
      </c>
      <c r="AY67" s="37">
        <v>0</v>
      </c>
      <c r="BA67" s="44">
        <v>61</v>
      </c>
      <c r="BB67" s="37">
        <v>0</v>
      </c>
      <c r="BC67" s="37">
        <v>0</v>
      </c>
      <c r="BE67" s="44">
        <v>61</v>
      </c>
      <c r="BF67" s="33">
        <v>0</v>
      </c>
      <c r="BG67" s="37">
        <v>0</v>
      </c>
      <c r="BI67" s="44">
        <v>61</v>
      </c>
      <c r="BJ67" s="33">
        <v>0</v>
      </c>
      <c r="BK67" s="33">
        <v>0</v>
      </c>
    </row>
    <row r="68" spans="1:63" ht="14.25" x14ac:dyDescent="0.2">
      <c r="A68" s="44">
        <v>62</v>
      </c>
      <c r="B68" s="37">
        <v>0</v>
      </c>
      <c r="C68" s="37">
        <v>0</v>
      </c>
      <c r="E68" s="44">
        <v>62</v>
      </c>
      <c r="F68" s="37">
        <v>0</v>
      </c>
      <c r="G68" s="33">
        <v>0</v>
      </c>
      <c r="I68" s="44">
        <v>62</v>
      </c>
      <c r="J68" s="37">
        <v>0</v>
      </c>
      <c r="K68" s="37">
        <v>0</v>
      </c>
      <c r="M68" s="44">
        <v>62</v>
      </c>
      <c r="N68" s="37">
        <v>0</v>
      </c>
      <c r="O68" s="37">
        <v>0</v>
      </c>
      <c r="Q68" s="44">
        <v>62</v>
      </c>
      <c r="R68" s="37">
        <v>0</v>
      </c>
      <c r="S68" s="37">
        <v>0</v>
      </c>
      <c r="U68" s="44">
        <v>62</v>
      </c>
      <c r="V68" s="37">
        <v>0</v>
      </c>
      <c r="W68" s="37">
        <v>0</v>
      </c>
      <c r="Y68" s="44">
        <v>62</v>
      </c>
      <c r="Z68" s="37">
        <v>0</v>
      </c>
      <c r="AA68" s="37">
        <v>0</v>
      </c>
      <c r="AC68" s="44">
        <v>62</v>
      </c>
      <c r="AD68" s="37">
        <v>0</v>
      </c>
      <c r="AE68" s="37">
        <v>0</v>
      </c>
      <c r="AG68" s="44">
        <v>62</v>
      </c>
      <c r="AH68" s="33">
        <v>0</v>
      </c>
      <c r="AI68" s="37">
        <v>0</v>
      </c>
      <c r="AK68" s="44">
        <v>62</v>
      </c>
      <c r="AL68" s="33">
        <v>0</v>
      </c>
      <c r="AM68" s="33">
        <v>0</v>
      </c>
      <c r="AO68" s="44">
        <v>62</v>
      </c>
      <c r="AP68" s="33">
        <v>0</v>
      </c>
      <c r="AQ68" s="37">
        <v>0</v>
      </c>
      <c r="AS68" s="44">
        <v>62</v>
      </c>
      <c r="AT68" s="33">
        <v>0</v>
      </c>
      <c r="AU68" s="33">
        <v>0</v>
      </c>
      <c r="AW68" s="44">
        <v>62</v>
      </c>
      <c r="AX68" s="33">
        <v>0</v>
      </c>
      <c r="AY68" s="37">
        <v>0</v>
      </c>
      <c r="BA68" s="44">
        <v>62</v>
      </c>
      <c r="BB68" s="37">
        <v>0</v>
      </c>
      <c r="BC68" s="37">
        <v>0</v>
      </c>
      <c r="BE68" s="44">
        <v>62</v>
      </c>
      <c r="BF68" s="33">
        <v>0</v>
      </c>
      <c r="BG68" s="37">
        <v>0</v>
      </c>
      <c r="BI68" s="44">
        <v>62</v>
      </c>
      <c r="BJ68" s="33">
        <v>0</v>
      </c>
      <c r="BK68" s="33">
        <v>0</v>
      </c>
    </row>
    <row r="69" spans="1:63" ht="14.25" x14ac:dyDescent="0.2">
      <c r="A69" s="44">
        <v>63</v>
      </c>
      <c r="B69" s="37">
        <v>0</v>
      </c>
      <c r="C69" s="37">
        <v>0</v>
      </c>
      <c r="E69" s="44">
        <v>63</v>
      </c>
      <c r="F69" s="37">
        <v>0</v>
      </c>
      <c r="G69" s="33">
        <v>0</v>
      </c>
      <c r="I69" s="44">
        <v>63</v>
      </c>
      <c r="J69" s="37">
        <v>0</v>
      </c>
      <c r="K69" s="37">
        <v>0</v>
      </c>
      <c r="M69" s="44">
        <v>63</v>
      </c>
      <c r="N69" s="37">
        <v>0</v>
      </c>
      <c r="O69" s="37">
        <v>0</v>
      </c>
      <c r="Q69" s="44">
        <v>63</v>
      </c>
      <c r="R69" s="37">
        <v>0</v>
      </c>
      <c r="S69" s="37">
        <v>0</v>
      </c>
      <c r="U69" s="44">
        <v>63</v>
      </c>
      <c r="V69" s="37">
        <v>0</v>
      </c>
      <c r="W69" s="37">
        <v>0</v>
      </c>
      <c r="Y69" s="44">
        <v>63</v>
      </c>
      <c r="Z69" s="37">
        <v>0</v>
      </c>
      <c r="AA69" s="37">
        <v>0</v>
      </c>
      <c r="AC69" s="44">
        <v>63</v>
      </c>
      <c r="AD69" s="37">
        <v>0</v>
      </c>
      <c r="AE69" s="37">
        <v>0</v>
      </c>
      <c r="AG69" s="44">
        <v>63</v>
      </c>
      <c r="AH69" s="33">
        <v>0</v>
      </c>
      <c r="AI69" s="37">
        <v>0</v>
      </c>
      <c r="AK69" s="44">
        <v>63</v>
      </c>
      <c r="AL69" s="33">
        <v>0</v>
      </c>
      <c r="AM69" s="33">
        <v>0</v>
      </c>
      <c r="AO69" s="44">
        <v>63</v>
      </c>
      <c r="AP69" s="33">
        <v>0</v>
      </c>
      <c r="AQ69" s="37">
        <v>0</v>
      </c>
      <c r="AS69" s="44">
        <v>63</v>
      </c>
      <c r="AT69" s="33">
        <v>0</v>
      </c>
      <c r="AU69" s="33">
        <v>0</v>
      </c>
      <c r="AW69" s="44">
        <v>63</v>
      </c>
      <c r="AX69" s="33">
        <v>0</v>
      </c>
      <c r="AY69" s="37">
        <v>0</v>
      </c>
      <c r="BA69" s="44">
        <v>63</v>
      </c>
      <c r="BB69" s="37">
        <v>0</v>
      </c>
      <c r="BC69" s="37">
        <v>0</v>
      </c>
      <c r="BE69" s="44">
        <v>63</v>
      </c>
      <c r="BF69" s="33">
        <v>0</v>
      </c>
      <c r="BG69" s="37">
        <v>0</v>
      </c>
      <c r="BI69" s="44">
        <v>63</v>
      </c>
      <c r="BJ69" s="33">
        <v>0</v>
      </c>
      <c r="BK69" s="33">
        <v>0</v>
      </c>
    </row>
    <row r="70" spans="1:63" ht="14.25" x14ac:dyDescent="0.2">
      <c r="A70" s="44">
        <v>64</v>
      </c>
      <c r="B70" s="56">
        <v>65</v>
      </c>
      <c r="C70" s="56">
        <v>35</v>
      </c>
      <c r="E70" s="44">
        <v>64</v>
      </c>
      <c r="F70" s="56">
        <v>45</v>
      </c>
      <c r="G70" s="56">
        <v>25</v>
      </c>
      <c r="I70" s="44">
        <v>64</v>
      </c>
      <c r="J70" s="57">
        <v>65</v>
      </c>
      <c r="K70" s="57">
        <v>35</v>
      </c>
      <c r="M70" s="44">
        <v>64</v>
      </c>
      <c r="N70" s="57">
        <v>45</v>
      </c>
      <c r="O70" s="57">
        <v>25</v>
      </c>
      <c r="Q70" s="44">
        <v>64</v>
      </c>
      <c r="R70" s="58">
        <v>65</v>
      </c>
      <c r="S70" s="58">
        <v>35</v>
      </c>
      <c r="U70" s="44">
        <v>64</v>
      </c>
      <c r="V70" s="58">
        <v>45</v>
      </c>
      <c r="W70" s="58">
        <v>25</v>
      </c>
      <c r="Y70" s="44">
        <v>64</v>
      </c>
      <c r="Z70" s="60">
        <v>65</v>
      </c>
      <c r="AA70" s="60">
        <v>35</v>
      </c>
      <c r="AC70" s="44">
        <v>64</v>
      </c>
      <c r="AD70" s="60">
        <v>45</v>
      </c>
      <c r="AE70" s="60">
        <v>25</v>
      </c>
      <c r="AG70" s="44">
        <v>64</v>
      </c>
      <c r="AH70" s="61">
        <v>75</v>
      </c>
      <c r="AI70" s="61">
        <v>55</v>
      </c>
      <c r="AK70" s="44">
        <v>64</v>
      </c>
      <c r="AL70" s="33">
        <v>0</v>
      </c>
      <c r="AM70" s="33">
        <v>0</v>
      </c>
      <c r="AO70" s="44">
        <v>64</v>
      </c>
      <c r="AP70" s="61">
        <v>75</v>
      </c>
      <c r="AQ70" s="61">
        <v>55</v>
      </c>
      <c r="AS70" s="44">
        <v>64</v>
      </c>
      <c r="AT70" s="33">
        <v>0</v>
      </c>
      <c r="AU70" s="33">
        <v>0</v>
      </c>
      <c r="AW70" s="44">
        <v>64</v>
      </c>
      <c r="AX70" s="61">
        <v>75</v>
      </c>
      <c r="AY70" s="61">
        <v>55</v>
      </c>
      <c r="BA70" s="44">
        <v>64</v>
      </c>
      <c r="BB70" s="37">
        <v>0</v>
      </c>
      <c r="BC70" s="37">
        <v>0</v>
      </c>
      <c r="BE70" s="44">
        <v>64</v>
      </c>
      <c r="BF70" s="61">
        <v>75</v>
      </c>
      <c r="BG70" s="61">
        <v>55</v>
      </c>
      <c r="BI70" s="44">
        <v>64</v>
      </c>
      <c r="BJ70" s="33">
        <v>0</v>
      </c>
      <c r="BK70" s="33">
        <v>0</v>
      </c>
    </row>
    <row r="71" spans="1:63" ht="14.25" x14ac:dyDescent="0.2">
      <c r="A71" s="44">
        <v>65</v>
      </c>
      <c r="B71" s="37">
        <v>0</v>
      </c>
      <c r="C71" s="37">
        <v>0</v>
      </c>
      <c r="E71" s="44">
        <v>65</v>
      </c>
      <c r="F71" s="37">
        <v>0</v>
      </c>
      <c r="G71" s="33">
        <v>0</v>
      </c>
      <c r="I71" s="44">
        <v>65</v>
      </c>
      <c r="J71" s="37">
        <v>0</v>
      </c>
      <c r="K71" s="37">
        <v>0</v>
      </c>
      <c r="M71" s="44">
        <v>65</v>
      </c>
      <c r="N71" s="37">
        <v>0</v>
      </c>
      <c r="O71" s="37">
        <v>0</v>
      </c>
      <c r="Q71" s="44">
        <v>65</v>
      </c>
      <c r="R71" s="37">
        <v>0</v>
      </c>
      <c r="S71" s="37">
        <v>0</v>
      </c>
      <c r="U71" s="44">
        <v>65</v>
      </c>
      <c r="V71" s="37">
        <v>0</v>
      </c>
      <c r="W71" s="37">
        <v>0</v>
      </c>
      <c r="Y71" s="44">
        <v>65</v>
      </c>
      <c r="Z71" s="37">
        <v>0</v>
      </c>
      <c r="AA71" s="37">
        <v>0</v>
      </c>
      <c r="AC71" s="44">
        <v>65</v>
      </c>
      <c r="AD71" s="37">
        <v>0</v>
      </c>
      <c r="AE71" s="37">
        <v>0</v>
      </c>
      <c r="AG71" s="44">
        <v>65</v>
      </c>
      <c r="AH71" s="33">
        <v>0</v>
      </c>
      <c r="AI71" s="37">
        <v>0</v>
      </c>
      <c r="AK71" s="44">
        <v>65</v>
      </c>
      <c r="AL71" s="33">
        <v>0</v>
      </c>
      <c r="AM71" s="33">
        <v>0</v>
      </c>
      <c r="AO71" s="44">
        <v>65</v>
      </c>
      <c r="AP71" s="33">
        <v>0</v>
      </c>
      <c r="AQ71" s="37">
        <v>0</v>
      </c>
      <c r="AS71" s="44">
        <v>65</v>
      </c>
      <c r="AT71" s="33">
        <v>0</v>
      </c>
      <c r="AU71" s="33">
        <v>0</v>
      </c>
      <c r="AW71" s="44">
        <v>65</v>
      </c>
      <c r="AX71" s="33">
        <v>0</v>
      </c>
      <c r="AY71" s="37">
        <v>0</v>
      </c>
      <c r="BA71" s="44">
        <v>65</v>
      </c>
      <c r="BB71" s="37">
        <v>0</v>
      </c>
      <c r="BC71" s="37">
        <v>0</v>
      </c>
      <c r="BE71" s="44">
        <v>65</v>
      </c>
      <c r="BF71" s="33">
        <v>0</v>
      </c>
      <c r="BG71" s="37">
        <v>0</v>
      </c>
      <c r="BI71" s="44">
        <v>65</v>
      </c>
      <c r="BJ71" s="33">
        <v>0</v>
      </c>
      <c r="BK71" s="33">
        <v>0</v>
      </c>
    </row>
    <row r="72" spans="1:63" ht="14.25" x14ac:dyDescent="0.2">
      <c r="A72" s="44">
        <v>66</v>
      </c>
      <c r="B72" s="37">
        <v>0</v>
      </c>
      <c r="C72" s="37">
        <v>0</v>
      </c>
      <c r="E72" s="44">
        <v>66</v>
      </c>
      <c r="F72" s="37">
        <v>0</v>
      </c>
      <c r="G72" s="33">
        <v>0</v>
      </c>
      <c r="I72" s="44">
        <v>66</v>
      </c>
      <c r="J72" s="37">
        <v>0</v>
      </c>
      <c r="K72" s="37">
        <v>0</v>
      </c>
      <c r="M72" s="44">
        <v>66</v>
      </c>
      <c r="N72" s="37">
        <v>0</v>
      </c>
      <c r="O72" s="37">
        <v>0</v>
      </c>
      <c r="Q72" s="44">
        <v>66</v>
      </c>
      <c r="R72" s="37">
        <v>0</v>
      </c>
      <c r="S72" s="37">
        <v>0</v>
      </c>
      <c r="U72" s="44">
        <v>66</v>
      </c>
      <c r="V72" s="37">
        <v>0</v>
      </c>
      <c r="W72" s="37">
        <v>0</v>
      </c>
      <c r="Y72" s="44">
        <v>66</v>
      </c>
      <c r="Z72" s="37">
        <v>0</v>
      </c>
      <c r="AA72" s="37">
        <v>0</v>
      </c>
      <c r="AC72" s="44">
        <v>66</v>
      </c>
      <c r="AD72" s="37">
        <v>0</v>
      </c>
      <c r="AE72" s="37">
        <v>0</v>
      </c>
      <c r="AG72" s="44">
        <v>66</v>
      </c>
      <c r="AH72" s="33">
        <v>0</v>
      </c>
      <c r="AI72" s="37">
        <v>0</v>
      </c>
      <c r="AK72" s="44">
        <v>66</v>
      </c>
      <c r="AL72" s="33">
        <v>0</v>
      </c>
      <c r="AM72" s="33">
        <v>0</v>
      </c>
      <c r="AO72" s="44">
        <v>66</v>
      </c>
      <c r="AP72" s="33">
        <v>0</v>
      </c>
      <c r="AQ72" s="37">
        <v>0</v>
      </c>
      <c r="AS72" s="44">
        <v>66</v>
      </c>
      <c r="AT72" s="33">
        <v>0</v>
      </c>
      <c r="AU72" s="33">
        <v>0</v>
      </c>
      <c r="AW72" s="44">
        <v>66</v>
      </c>
      <c r="AX72" s="33">
        <v>0</v>
      </c>
      <c r="AY72" s="37">
        <v>0</v>
      </c>
      <c r="BA72" s="44">
        <v>66</v>
      </c>
      <c r="BB72" s="37">
        <v>0</v>
      </c>
      <c r="BC72" s="37">
        <v>0</v>
      </c>
      <c r="BE72" s="44">
        <v>66</v>
      </c>
      <c r="BF72" s="33">
        <v>0</v>
      </c>
      <c r="BG72" s="37">
        <v>0</v>
      </c>
      <c r="BI72" s="44">
        <v>66</v>
      </c>
      <c r="BJ72" s="33">
        <v>0</v>
      </c>
      <c r="BK72" s="33">
        <v>0</v>
      </c>
    </row>
    <row r="73" spans="1:63" ht="14.25" x14ac:dyDescent="0.2">
      <c r="A73" s="44">
        <v>67</v>
      </c>
      <c r="B73" s="37">
        <v>0</v>
      </c>
      <c r="C73" s="37">
        <v>0</v>
      </c>
      <c r="E73" s="44">
        <v>67</v>
      </c>
      <c r="F73" s="37">
        <v>0</v>
      </c>
      <c r="G73" s="33">
        <v>0</v>
      </c>
      <c r="I73" s="44">
        <v>67</v>
      </c>
      <c r="J73" s="37">
        <v>0</v>
      </c>
      <c r="K73" s="37">
        <v>0</v>
      </c>
      <c r="M73" s="44">
        <v>67</v>
      </c>
      <c r="N73" s="37">
        <v>0</v>
      </c>
      <c r="O73" s="37">
        <v>0</v>
      </c>
      <c r="Q73" s="44">
        <v>67</v>
      </c>
      <c r="R73" s="37">
        <v>0</v>
      </c>
      <c r="S73" s="37">
        <v>0</v>
      </c>
      <c r="U73" s="44">
        <v>67</v>
      </c>
      <c r="V73" s="37">
        <v>0</v>
      </c>
      <c r="W73" s="37">
        <v>0</v>
      </c>
      <c r="Y73" s="44">
        <v>67</v>
      </c>
      <c r="Z73" s="37">
        <v>0</v>
      </c>
      <c r="AA73" s="37">
        <v>0</v>
      </c>
      <c r="AC73" s="44">
        <v>67</v>
      </c>
      <c r="AD73" s="37">
        <v>0</v>
      </c>
      <c r="AE73" s="37">
        <v>0</v>
      </c>
      <c r="AG73" s="44">
        <v>67</v>
      </c>
      <c r="AH73" s="33">
        <v>0</v>
      </c>
      <c r="AI73" s="37">
        <v>0</v>
      </c>
      <c r="AK73" s="44">
        <v>67</v>
      </c>
      <c r="AL73" s="33">
        <v>0</v>
      </c>
      <c r="AM73" s="33">
        <v>0</v>
      </c>
      <c r="AO73" s="44">
        <v>67</v>
      </c>
      <c r="AP73" s="33">
        <v>0</v>
      </c>
      <c r="AQ73" s="37">
        <v>0</v>
      </c>
      <c r="AS73" s="44">
        <v>67</v>
      </c>
      <c r="AT73" s="33">
        <v>0</v>
      </c>
      <c r="AU73" s="33">
        <v>0</v>
      </c>
      <c r="AW73" s="44">
        <v>67</v>
      </c>
      <c r="AX73" s="33">
        <v>0</v>
      </c>
      <c r="AY73" s="37">
        <v>0</v>
      </c>
      <c r="BA73" s="44">
        <v>67</v>
      </c>
      <c r="BB73" s="37">
        <v>0</v>
      </c>
      <c r="BC73" s="37">
        <v>0</v>
      </c>
      <c r="BE73" s="44">
        <v>67</v>
      </c>
      <c r="BF73" s="33">
        <v>0</v>
      </c>
      <c r="BG73" s="37">
        <v>0</v>
      </c>
      <c r="BI73" s="44">
        <v>67</v>
      </c>
      <c r="BJ73" s="33">
        <v>0</v>
      </c>
      <c r="BK73" s="33">
        <v>0</v>
      </c>
    </row>
    <row r="74" spans="1:63" ht="14.25" x14ac:dyDescent="0.2">
      <c r="A74" s="44">
        <v>68</v>
      </c>
      <c r="B74" s="37">
        <v>0</v>
      </c>
      <c r="C74" s="37">
        <v>0</v>
      </c>
      <c r="E74" s="44">
        <v>68</v>
      </c>
      <c r="F74" s="37">
        <v>0</v>
      </c>
      <c r="G74" s="33">
        <v>0</v>
      </c>
      <c r="I74" s="44">
        <v>68</v>
      </c>
      <c r="J74" s="37">
        <v>0</v>
      </c>
      <c r="K74" s="37">
        <v>0</v>
      </c>
      <c r="M74" s="44">
        <v>68</v>
      </c>
      <c r="N74" s="37">
        <v>0</v>
      </c>
      <c r="O74" s="37">
        <v>0</v>
      </c>
      <c r="Q74" s="44">
        <v>68</v>
      </c>
      <c r="R74" s="37">
        <v>0</v>
      </c>
      <c r="S74" s="37">
        <v>0</v>
      </c>
      <c r="U74" s="44">
        <v>68</v>
      </c>
      <c r="V74" s="37">
        <v>0</v>
      </c>
      <c r="W74" s="37">
        <v>0</v>
      </c>
      <c r="Y74" s="44">
        <v>68</v>
      </c>
      <c r="Z74" s="37">
        <v>0</v>
      </c>
      <c r="AA74" s="37">
        <v>0</v>
      </c>
      <c r="AC74" s="44">
        <v>68</v>
      </c>
      <c r="AD74" s="37">
        <v>0</v>
      </c>
      <c r="AE74" s="37">
        <v>0</v>
      </c>
      <c r="AG74" s="44">
        <v>68</v>
      </c>
      <c r="AH74" s="33">
        <v>0</v>
      </c>
      <c r="AI74" s="37">
        <v>0</v>
      </c>
      <c r="AK74" s="44">
        <v>68</v>
      </c>
      <c r="AL74" s="33">
        <v>0</v>
      </c>
      <c r="AM74" s="33">
        <v>0</v>
      </c>
      <c r="AO74" s="44">
        <v>68</v>
      </c>
      <c r="AP74" s="33">
        <v>0</v>
      </c>
      <c r="AQ74" s="37">
        <v>0</v>
      </c>
      <c r="AS74" s="44">
        <v>68</v>
      </c>
      <c r="AT74" s="33">
        <v>0</v>
      </c>
      <c r="AU74" s="33">
        <v>0</v>
      </c>
      <c r="AW74" s="44">
        <v>68</v>
      </c>
      <c r="AX74" s="33">
        <v>0</v>
      </c>
      <c r="AY74" s="37">
        <v>0</v>
      </c>
      <c r="BA74" s="44">
        <v>68</v>
      </c>
      <c r="BB74" s="37">
        <v>0</v>
      </c>
      <c r="BC74" s="37">
        <v>0</v>
      </c>
      <c r="BE74" s="44">
        <v>68</v>
      </c>
      <c r="BF74" s="33">
        <v>0</v>
      </c>
      <c r="BG74" s="37">
        <v>0</v>
      </c>
      <c r="BI74" s="44">
        <v>68</v>
      </c>
      <c r="BJ74" s="33">
        <v>0</v>
      </c>
      <c r="BK74" s="33">
        <v>0</v>
      </c>
    </row>
    <row r="75" spans="1:63" ht="14.25" x14ac:dyDescent="0.2">
      <c r="A75" s="44">
        <v>69</v>
      </c>
      <c r="B75" s="37">
        <v>0</v>
      </c>
      <c r="C75" s="37">
        <v>0</v>
      </c>
      <c r="E75" s="44">
        <v>69</v>
      </c>
      <c r="F75" s="37">
        <v>0</v>
      </c>
      <c r="G75" s="33">
        <v>0</v>
      </c>
      <c r="I75" s="44">
        <v>69</v>
      </c>
      <c r="J75" s="37">
        <v>0</v>
      </c>
      <c r="K75" s="37">
        <v>0</v>
      </c>
      <c r="M75" s="44">
        <v>69</v>
      </c>
      <c r="N75" s="37">
        <v>0</v>
      </c>
      <c r="O75" s="37">
        <v>0</v>
      </c>
      <c r="Q75" s="44">
        <v>69</v>
      </c>
      <c r="R75" s="37">
        <v>0</v>
      </c>
      <c r="S75" s="37">
        <v>0</v>
      </c>
      <c r="U75" s="44">
        <v>69</v>
      </c>
      <c r="V75" s="37">
        <v>0</v>
      </c>
      <c r="W75" s="37">
        <v>0</v>
      </c>
      <c r="Y75" s="44">
        <v>69</v>
      </c>
      <c r="Z75" s="37">
        <v>0</v>
      </c>
      <c r="AA75" s="37">
        <v>0</v>
      </c>
      <c r="AC75" s="44">
        <v>69</v>
      </c>
      <c r="AD75" s="37">
        <v>0</v>
      </c>
      <c r="AE75" s="37">
        <v>0</v>
      </c>
      <c r="AG75" s="44">
        <v>69</v>
      </c>
      <c r="AH75" s="33">
        <v>0</v>
      </c>
      <c r="AI75" s="37">
        <v>0</v>
      </c>
      <c r="AK75" s="44">
        <v>69</v>
      </c>
      <c r="AL75" s="33">
        <v>0</v>
      </c>
      <c r="AM75" s="33">
        <v>0</v>
      </c>
      <c r="AO75" s="44">
        <v>69</v>
      </c>
      <c r="AP75" s="33">
        <v>0</v>
      </c>
      <c r="AQ75" s="37">
        <v>0</v>
      </c>
      <c r="AS75" s="44">
        <v>69</v>
      </c>
      <c r="AT75" s="33">
        <v>0</v>
      </c>
      <c r="AU75" s="33">
        <v>0</v>
      </c>
      <c r="AW75" s="44">
        <v>69</v>
      </c>
      <c r="AX75" s="33">
        <v>0</v>
      </c>
      <c r="AY75" s="37">
        <v>0</v>
      </c>
      <c r="BA75" s="44">
        <v>69</v>
      </c>
      <c r="BB75" s="37">
        <v>0</v>
      </c>
      <c r="BC75" s="37">
        <v>0</v>
      </c>
      <c r="BE75" s="44">
        <v>69</v>
      </c>
      <c r="BF75" s="33">
        <v>0</v>
      </c>
      <c r="BG75" s="37">
        <v>0</v>
      </c>
      <c r="BI75" s="44">
        <v>69</v>
      </c>
      <c r="BJ75" s="33">
        <v>0</v>
      </c>
      <c r="BK75" s="33">
        <v>0</v>
      </c>
    </row>
    <row r="76" spans="1:63" ht="14.25" x14ac:dyDescent="0.2">
      <c r="A76" s="44">
        <v>70</v>
      </c>
      <c r="B76" s="37">
        <v>0</v>
      </c>
      <c r="C76" s="37">
        <v>0</v>
      </c>
      <c r="E76" s="44">
        <v>70</v>
      </c>
      <c r="F76" s="37">
        <v>0</v>
      </c>
      <c r="G76" s="33">
        <v>0</v>
      </c>
      <c r="I76" s="44">
        <v>70</v>
      </c>
      <c r="J76" s="37">
        <v>0</v>
      </c>
      <c r="K76" s="37">
        <v>0</v>
      </c>
      <c r="M76" s="44">
        <v>70</v>
      </c>
      <c r="N76" s="37">
        <v>0</v>
      </c>
      <c r="O76" s="37">
        <v>0</v>
      </c>
      <c r="Q76" s="44">
        <v>70</v>
      </c>
      <c r="R76" s="37">
        <v>0</v>
      </c>
      <c r="S76" s="37">
        <v>0</v>
      </c>
      <c r="U76" s="44">
        <v>70</v>
      </c>
      <c r="V76" s="37">
        <v>0</v>
      </c>
      <c r="W76" s="37">
        <v>0</v>
      </c>
      <c r="Y76" s="44">
        <v>70</v>
      </c>
      <c r="Z76" s="37">
        <v>0</v>
      </c>
      <c r="AA76" s="37">
        <v>0</v>
      </c>
      <c r="AC76" s="44">
        <v>70</v>
      </c>
      <c r="AD76" s="37">
        <v>0</v>
      </c>
      <c r="AE76" s="37">
        <v>0</v>
      </c>
      <c r="AG76" s="44">
        <v>70</v>
      </c>
      <c r="AH76" s="33">
        <v>0</v>
      </c>
      <c r="AI76" s="37">
        <v>0</v>
      </c>
      <c r="AK76" s="44">
        <v>70</v>
      </c>
      <c r="AL76" s="33">
        <v>0</v>
      </c>
      <c r="AM76" s="33">
        <v>0</v>
      </c>
      <c r="AO76" s="44">
        <v>70</v>
      </c>
      <c r="AP76" s="33">
        <v>0</v>
      </c>
      <c r="AQ76" s="37">
        <v>0</v>
      </c>
      <c r="AS76" s="44">
        <v>70</v>
      </c>
      <c r="AT76" s="33">
        <v>0</v>
      </c>
      <c r="AU76" s="33">
        <v>0</v>
      </c>
      <c r="AW76" s="44">
        <v>70</v>
      </c>
      <c r="AX76" s="33">
        <v>0</v>
      </c>
      <c r="AY76" s="37">
        <v>0</v>
      </c>
      <c r="BA76" s="44">
        <v>70</v>
      </c>
      <c r="BB76" s="37">
        <v>0</v>
      </c>
      <c r="BC76" s="37">
        <v>0</v>
      </c>
      <c r="BE76" s="44">
        <v>70</v>
      </c>
      <c r="BF76" s="33">
        <v>0</v>
      </c>
      <c r="BG76" s="37">
        <v>0</v>
      </c>
      <c r="BI76" s="44">
        <v>70</v>
      </c>
      <c r="BJ76" s="33">
        <v>0</v>
      </c>
      <c r="BK76" s="33">
        <v>0</v>
      </c>
    </row>
    <row r="77" spans="1:63" ht="14.25" x14ac:dyDescent="0.2">
      <c r="A77" s="44">
        <v>71</v>
      </c>
      <c r="B77" s="37">
        <v>0</v>
      </c>
      <c r="C77" s="37">
        <v>0</v>
      </c>
      <c r="E77" s="44">
        <v>71</v>
      </c>
      <c r="F77" s="37">
        <v>0</v>
      </c>
      <c r="G77" s="33">
        <v>0</v>
      </c>
      <c r="I77" s="44">
        <v>71</v>
      </c>
      <c r="J77" s="37">
        <v>0</v>
      </c>
      <c r="K77" s="37">
        <v>0</v>
      </c>
      <c r="M77" s="44">
        <v>71</v>
      </c>
      <c r="N77" s="37">
        <v>0</v>
      </c>
      <c r="O77" s="37">
        <v>0</v>
      </c>
      <c r="Q77" s="44">
        <v>71</v>
      </c>
      <c r="R77" s="37">
        <v>0</v>
      </c>
      <c r="S77" s="37">
        <v>0</v>
      </c>
      <c r="U77" s="44">
        <v>71</v>
      </c>
      <c r="V77" s="37">
        <v>0</v>
      </c>
      <c r="W77" s="37">
        <v>0</v>
      </c>
      <c r="Y77" s="44">
        <v>71</v>
      </c>
      <c r="Z77" s="37">
        <v>0</v>
      </c>
      <c r="AA77" s="37">
        <v>0</v>
      </c>
      <c r="AC77" s="44">
        <v>71</v>
      </c>
      <c r="AD77" s="37">
        <v>0</v>
      </c>
      <c r="AE77" s="37">
        <v>0</v>
      </c>
      <c r="AG77" s="44">
        <v>71</v>
      </c>
      <c r="AH77" s="33">
        <v>0</v>
      </c>
      <c r="AI77" s="37">
        <v>0</v>
      </c>
      <c r="AK77" s="44">
        <v>71</v>
      </c>
      <c r="AL77" s="33">
        <v>0</v>
      </c>
      <c r="AM77" s="33">
        <v>0</v>
      </c>
      <c r="AO77" s="44">
        <v>71</v>
      </c>
      <c r="AP77" s="33">
        <v>0</v>
      </c>
      <c r="AQ77" s="37">
        <v>0</v>
      </c>
      <c r="AS77" s="44">
        <v>71</v>
      </c>
      <c r="AT77" s="33">
        <v>0</v>
      </c>
      <c r="AU77" s="33">
        <v>0</v>
      </c>
      <c r="AW77" s="44">
        <v>71</v>
      </c>
      <c r="AX77" s="33">
        <v>0</v>
      </c>
      <c r="AY77" s="37">
        <v>0</v>
      </c>
      <c r="BA77" s="44">
        <v>71</v>
      </c>
      <c r="BB77" s="37">
        <v>0</v>
      </c>
      <c r="BC77" s="37">
        <v>0</v>
      </c>
      <c r="BE77" s="44">
        <v>71</v>
      </c>
      <c r="BF77" s="33">
        <v>0</v>
      </c>
      <c r="BG77" s="37">
        <v>0</v>
      </c>
      <c r="BI77" s="44">
        <v>71</v>
      </c>
      <c r="BJ77" s="33">
        <v>0</v>
      </c>
      <c r="BK77" s="33">
        <v>0</v>
      </c>
    </row>
    <row r="78" spans="1:63" ht="14.25" x14ac:dyDescent="0.2">
      <c r="A78" s="44">
        <v>72</v>
      </c>
      <c r="B78" s="56">
        <v>75</v>
      </c>
      <c r="C78" s="56">
        <v>40</v>
      </c>
      <c r="E78" s="44">
        <v>72</v>
      </c>
      <c r="F78" s="37">
        <v>0</v>
      </c>
      <c r="G78" s="33">
        <v>0</v>
      </c>
      <c r="I78" s="44">
        <v>72</v>
      </c>
      <c r="J78" s="57">
        <v>75</v>
      </c>
      <c r="K78" s="57">
        <v>40</v>
      </c>
      <c r="M78" s="44">
        <v>72</v>
      </c>
      <c r="N78" s="37">
        <v>0</v>
      </c>
      <c r="O78" s="37">
        <v>0</v>
      </c>
      <c r="Q78" s="44">
        <v>72</v>
      </c>
      <c r="R78" s="58">
        <v>75</v>
      </c>
      <c r="S78" s="58">
        <v>40</v>
      </c>
      <c r="U78" s="44">
        <v>72</v>
      </c>
      <c r="V78" s="37">
        <v>0</v>
      </c>
      <c r="W78" s="37">
        <v>0</v>
      </c>
      <c r="Y78" s="44">
        <v>72</v>
      </c>
      <c r="Z78" s="60">
        <v>75</v>
      </c>
      <c r="AA78" s="60">
        <v>40</v>
      </c>
      <c r="AC78" s="44">
        <v>72</v>
      </c>
      <c r="AD78" s="37">
        <v>0</v>
      </c>
      <c r="AE78" s="37">
        <v>0</v>
      </c>
      <c r="AG78" s="44">
        <v>72</v>
      </c>
      <c r="AH78" s="61">
        <v>85</v>
      </c>
      <c r="AI78" s="61">
        <v>60</v>
      </c>
      <c r="AK78" s="44">
        <v>72</v>
      </c>
      <c r="AL78" s="33">
        <v>0</v>
      </c>
      <c r="AM78" s="33">
        <v>0</v>
      </c>
      <c r="AO78" s="44">
        <v>72</v>
      </c>
      <c r="AP78" s="61">
        <v>85</v>
      </c>
      <c r="AQ78" s="61">
        <v>60</v>
      </c>
      <c r="AS78" s="44">
        <v>72</v>
      </c>
      <c r="AT78" s="33">
        <v>0</v>
      </c>
      <c r="AU78" s="33">
        <v>0</v>
      </c>
      <c r="AW78" s="44">
        <v>72</v>
      </c>
      <c r="AX78" s="61">
        <v>85</v>
      </c>
      <c r="AY78" s="61">
        <v>60</v>
      </c>
      <c r="BA78" s="44">
        <v>72</v>
      </c>
      <c r="BB78" s="37">
        <v>0</v>
      </c>
      <c r="BC78" s="37">
        <v>0</v>
      </c>
      <c r="BE78" s="44">
        <v>72</v>
      </c>
      <c r="BF78" s="61">
        <v>85</v>
      </c>
      <c r="BG78" s="61">
        <v>60</v>
      </c>
      <c r="BI78" s="44">
        <v>72</v>
      </c>
      <c r="BJ78" s="33">
        <v>0</v>
      </c>
      <c r="BK78" s="33">
        <v>0</v>
      </c>
    </row>
    <row r="79" spans="1:63" ht="14.25" x14ac:dyDescent="0.2">
      <c r="A79" s="44">
        <v>73</v>
      </c>
      <c r="B79" s="37">
        <v>0</v>
      </c>
      <c r="C79" s="37">
        <v>0</v>
      </c>
      <c r="E79" s="44">
        <v>73</v>
      </c>
      <c r="F79" s="37">
        <v>0</v>
      </c>
      <c r="G79" s="33">
        <v>0</v>
      </c>
      <c r="I79" s="44">
        <v>73</v>
      </c>
      <c r="J79" s="37">
        <v>0</v>
      </c>
      <c r="K79" s="37">
        <v>0</v>
      </c>
      <c r="M79" s="44">
        <v>73</v>
      </c>
      <c r="N79" s="37">
        <v>0</v>
      </c>
      <c r="O79" s="37">
        <v>0</v>
      </c>
      <c r="Q79" s="44">
        <v>73</v>
      </c>
      <c r="R79" s="37">
        <v>0</v>
      </c>
      <c r="S79" s="37">
        <v>0</v>
      </c>
      <c r="U79" s="44">
        <v>73</v>
      </c>
      <c r="V79" s="37">
        <v>0</v>
      </c>
      <c r="W79" s="37">
        <v>0</v>
      </c>
      <c r="Y79" s="44">
        <v>73</v>
      </c>
      <c r="Z79" s="37">
        <v>0</v>
      </c>
      <c r="AA79" s="37">
        <v>0</v>
      </c>
      <c r="AC79" s="44">
        <v>73</v>
      </c>
      <c r="AD79" s="37">
        <v>0</v>
      </c>
      <c r="AE79" s="37">
        <v>0</v>
      </c>
      <c r="AG79" s="44">
        <v>73</v>
      </c>
      <c r="AH79" s="33">
        <v>0</v>
      </c>
      <c r="AI79" s="37">
        <v>0</v>
      </c>
      <c r="AK79" s="44">
        <v>73</v>
      </c>
      <c r="AL79" s="33">
        <v>0</v>
      </c>
      <c r="AM79" s="33">
        <v>0</v>
      </c>
      <c r="AO79" s="44">
        <v>73</v>
      </c>
      <c r="AP79" s="33">
        <v>0</v>
      </c>
      <c r="AQ79" s="37">
        <v>0</v>
      </c>
      <c r="AS79" s="44">
        <v>73</v>
      </c>
      <c r="AT79" s="33">
        <v>0</v>
      </c>
      <c r="AU79" s="33">
        <v>0</v>
      </c>
      <c r="AW79" s="44">
        <v>73</v>
      </c>
      <c r="AX79" s="33">
        <v>0</v>
      </c>
      <c r="AY79" s="37">
        <v>0</v>
      </c>
      <c r="BA79" s="44">
        <v>73</v>
      </c>
      <c r="BB79" s="37">
        <v>0</v>
      </c>
      <c r="BC79" s="37">
        <v>0</v>
      </c>
      <c r="BE79" s="44">
        <v>73</v>
      </c>
      <c r="BF79" s="33">
        <v>0</v>
      </c>
      <c r="BG79" s="37">
        <v>0</v>
      </c>
      <c r="BI79" s="44">
        <v>73</v>
      </c>
      <c r="BJ79" s="33">
        <v>0</v>
      </c>
      <c r="BK79" s="33">
        <v>0</v>
      </c>
    </row>
    <row r="80" spans="1:63" ht="14.25" x14ac:dyDescent="0.2">
      <c r="A80" s="44">
        <v>74</v>
      </c>
      <c r="B80" s="37">
        <v>0</v>
      </c>
      <c r="C80" s="37">
        <v>0</v>
      </c>
      <c r="E80" s="44">
        <v>74</v>
      </c>
      <c r="F80" s="37">
        <v>0</v>
      </c>
      <c r="G80" s="33">
        <v>0</v>
      </c>
      <c r="I80" s="44">
        <v>74</v>
      </c>
      <c r="J80" s="37">
        <v>0</v>
      </c>
      <c r="K80" s="37">
        <v>0</v>
      </c>
      <c r="M80" s="44">
        <v>74</v>
      </c>
      <c r="N80" s="37">
        <v>0</v>
      </c>
      <c r="O80" s="37">
        <v>0</v>
      </c>
      <c r="Q80" s="44">
        <v>74</v>
      </c>
      <c r="R80" s="37">
        <v>0</v>
      </c>
      <c r="S80" s="37">
        <v>0</v>
      </c>
      <c r="U80" s="44">
        <v>74</v>
      </c>
      <c r="V80" s="37">
        <v>0</v>
      </c>
      <c r="W80" s="37">
        <v>0</v>
      </c>
      <c r="Y80" s="44">
        <v>74</v>
      </c>
      <c r="Z80" s="37">
        <v>0</v>
      </c>
      <c r="AA80" s="37">
        <v>0</v>
      </c>
      <c r="AC80" s="44">
        <v>74</v>
      </c>
      <c r="AD80" s="37">
        <v>0</v>
      </c>
      <c r="AE80" s="37">
        <v>0</v>
      </c>
      <c r="AG80" s="44">
        <v>74</v>
      </c>
      <c r="AH80" s="33">
        <v>0</v>
      </c>
      <c r="AI80" s="37">
        <v>0</v>
      </c>
      <c r="AK80" s="44">
        <v>74</v>
      </c>
      <c r="AL80" s="33">
        <v>0</v>
      </c>
      <c r="AM80" s="33">
        <v>0</v>
      </c>
      <c r="AO80" s="44">
        <v>74</v>
      </c>
      <c r="AP80" s="33">
        <v>0</v>
      </c>
      <c r="AQ80" s="37">
        <v>0</v>
      </c>
      <c r="AS80" s="44">
        <v>74</v>
      </c>
      <c r="AT80" s="33">
        <v>0</v>
      </c>
      <c r="AU80" s="33">
        <v>0</v>
      </c>
      <c r="AW80" s="44">
        <v>74</v>
      </c>
      <c r="AX80" s="33">
        <v>0</v>
      </c>
      <c r="AY80" s="37">
        <v>0</v>
      </c>
      <c r="BA80" s="44">
        <v>74</v>
      </c>
      <c r="BB80" s="37">
        <v>0</v>
      </c>
      <c r="BC80" s="37">
        <v>0</v>
      </c>
      <c r="BE80" s="44">
        <v>74</v>
      </c>
      <c r="BF80" s="33">
        <v>0</v>
      </c>
      <c r="BG80" s="37">
        <v>0</v>
      </c>
      <c r="BI80" s="44">
        <v>74</v>
      </c>
      <c r="BJ80" s="33">
        <v>0</v>
      </c>
      <c r="BK80" s="33">
        <v>0</v>
      </c>
    </row>
    <row r="81" spans="1:63" ht="14.25" x14ac:dyDescent="0.2">
      <c r="A81" s="44">
        <v>75</v>
      </c>
      <c r="B81" s="37">
        <v>0</v>
      </c>
      <c r="C81" s="37">
        <v>0</v>
      </c>
      <c r="E81" s="44">
        <v>75</v>
      </c>
      <c r="F81" s="37">
        <v>0</v>
      </c>
      <c r="G81" s="33">
        <v>0</v>
      </c>
      <c r="I81" s="44">
        <v>75</v>
      </c>
      <c r="J81" s="37">
        <v>0</v>
      </c>
      <c r="K81" s="37">
        <v>0</v>
      </c>
      <c r="M81" s="44">
        <v>75</v>
      </c>
      <c r="N81" s="37">
        <v>0</v>
      </c>
      <c r="O81" s="37">
        <v>0</v>
      </c>
      <c r="Q81" s="44">
        <v>75</v>
      </c>
      <c r="R81" s="37">
        <v>0</v>
      </c>
      <c r="S81" s="37">
        <v>0</v>
      </c>
      <c r="U81" s="44">
        <v>75</v>
      </c>
      <c r="V81" s="37">
        <v>0</v>
      </c>
      <c r="W81" s="37">
        <v>0</v>
      </c>
      <c r="Y81" s="44">
        <v>75</v>
      </c>
      <c r="Z81" s="37">
        <v>0</v>
      </c>
      <c r="AA81" s="37">
        <v>0</v>
      </c>
      <c r="AC81" s="44">
        <v>75</v>
      </c>
      <c r="AD81" s="37">
        <v>0</v>
      </c>
      <c r="AE81" s="37">
        <v>0</v>
      </c>
      <c r="AG81" s="44">
        <v>75</v>
      </c>
      <c r="AH81" s="33">
        <v>0</v>
      </c>
      <c r="AI81" s="37">
        <v>0</v>
      </c>
      <c r="AK81" s="44">
        <v>75</v>
      </c>
      <c r="AL81" s="33">
        <v>0</v>
      </c>
      <c r="AM81" s="33">
        <v>0</v>
      </c>
      <c r="AO81" s="44">
        <v>75</v>
      </c>
      <c r="AP81" s="33">
        <v>0</v>
      </c>
      <c r="AQ81" s="37">
        <v>0</v>
      </c>
      <c r="AS81" s="44">
        <v>75</v>
      </c>
      <c r="AT81" s="33">
        <v>0</v>
      </c>
      <c r="AU81" s="33">
        <v>0</v>
      </c>
      <c r="AW81" s="44">
        <v>75</v>
      </c>
      <c r="AX81" s="33">
        <v>0</v>
      </c>
      <c r="AY81" s="37">
        <v>0</v>
      </c>
      <c r="BA81" s="44">
        <v>75</v>
      </c>
      <c r="BB81" s="37">
        <v>0</v>
      </c>
      <c r="BC81" s="37">
        <v>0</v>
      </c>
      <c r="BE81" s="44">
        <v>75</v>
      </c>
      <c r="BF81" s="33">
        <v>0</v>
      </c>
      <c r="BG81" s="37">
        <v>0</v>
      </c>
      <c r="BI81" s="44">
        <v>75</v>
      </c>
      <c r="BJ81" s="33">
        <v>0</v>
      </c>
      <c r="BK81" s="33">
        <v>0</v>
      </c>
    </row>
    <row r="82" spans="1:63" ht="14.25" x14ac:dyDescent="0.2">
      <c r="A82" s="44">
        <v>76</v>
      </c>
      <c r="B82" s="37">
        <v>0</v>
      </c>
      <c r="C82" s="37">
        <v>0</v>
      </c>
      <c r="E82" s="44">
        <v>76</v>
      </c>
      <c r="F82" s="37">
        <v>0</v>
      </c>
      <c r="G82" s="33">
        <v>0</v>
      </c>
      <c r="I82" s="44">
        <v>76</v>
      </c>
      <c r="J82" s="37">
        <v>0</v>
      </c>
      <c r="K82" s="37">
        <v>0</v>
      </c>
      <c r="M82" s="44">
        <v>76</v>
      </c>
      <c r="N82" s="37">
        <v>0</v>
      </c>
      <c r="O82" s="37">
        <v>0</v>
      </c>
      <c r="Q82" s="44">
        <v>76</v>
      </c>
      <c r="R82" s="37">
        <v>0</v>
      </c>
      <c r="S82" s="37">
        <v>0</v>
      </c>
      <c r="U82" s="44">
        <v>76</v>
      </c>
      <c r="V82" s="37">
        <v>0</v>
      </c>
      <c r="W82" s="37">
        <v>0</v>
      </c>
      <c r="Y82" s="44">
        <v>76</v>
      </c>
      <c r="Z82" s="37">
        <v>0</v>
      </c>
      <c r="AA82" s="37">
        <v>0</v>
      </c>
      <c r="AC82" s="44">
        <v>76</v>
      </c>
      <c r="AD82" s="37">
        <v>0</v>
      </c>
      <c r="AE82" s="37">
        <v>0</v>
      </c>
      <c r="AG82" s="44">
        <v>76</v>
      </c>
      <c r="AH82" s="33">
        <v>0</v>
      </c>
      <c r="AI82" s="37">
        <v>0</v>
      </c>
      <c r="AK82" s="44">
        <v>76</v>
      </c>
      <c r="AL82" s="33">
        <v>0</v>
      </c>
      <c r="AM82" s="33">
        <v>0</v>
      </c>
      <c r="AO82" s="44">
        <v>76</v>
      </c>
      <c r="AP82" s="33">
        <v>0</v>
      </c>
      <c r="AQ82" s="37">
        <v>0</v>
      </c>
      <c r="AS82" s="44">
        <v>76</v>
      </c>
      <c r="AT82" s="33">
        <v>0</v>
      </c>
      <c r="AU82" s="33">
        <v>0</v>
      </c>
      <c r="AW82" s="44">
        <v>76</v>
      </c>
      <c r="AX82" s="33">
        <v>0</v>
      </c>
      <c r="AY82" s="37">
        <v>0</v>
      </c>
      <c r="BA82" s="44">
        <v>76</v>
      </c>
      <c r="BB82" s="37">
        <v>0</v>
      </c>
      <c r="BC82" s="37">
        <v>0</v>
      </c>
      <c r="BE82" s="44">
        <v>76</v>
      </c>
      <c r="BF82" s="33">
        <v>0</v>
      </c>
      <c r="BG82" s="37">
        <v>0</v>
      </c>
      <c r="BI82" s="44">
        <v>76</v>
      </c>
      <c r="BJ82" s="33">
        <v>0</v>
      </c>
      <c r="BK82" s="33">
        <v>0</v>
      </c>
    </row>
    <row r="83" spans="1:63" ht="14.25" x14ac:dyDescent="0.2">
      <c r="A83" s="44">
        <v>77</v>
      </c>
      <c r="B83" s="37">
        <v>0</v>
      </c>
      <c r="C83" s="37">
        <v>0</v>
      </c>
      <c r="E83" s="44">
        <v>77</v>
      </c>
      <c r="F83" s="37">
        <v>0</v>
      </c>
      <c r="G83" s="33">
        <v>0</v>
      </c>
      <c r="I83" s="44">
        <v>77</v>
      </c>
      <c r="J83" s="37">
        <v>0</v>
      </c>
      <c r="K83" s="37">
        <v>0</v>
      </c>
      <c r="M83" s="44">
        <v>77</v>
      </c>
      <c r="N83" s="37">
        <v>0</v>
      </c>
      <c r="O83" s="37">
        <v>0</v>
      </c>
      <c r="Q83" s="44">
        <v>77</v>
      </c>
      <c r="R83" s="37">
        <v>0</v>
      </c>
      <c r="S83" s="37">
        <v>0</v>
      </c>
      <c r="U83" s="44">
        <v>77</v>
      </c>
      <c r="V83" s="37">
        <v>0</v>
      </c>
      <c r="W83" s="37">
        <v>0</v>
      </c>
      <c r="Y83" s="44">
        <v>77</v>
      </c>
      <c r="Z83" s="37">
        <v>0</v>
      </c>
      <c r="AA83" s="37">
        <v>0</v>
      </c>
      <c r="AC83" s="44">
        <v>77</v>
      </c>
      <c r="AD83" s="37">
        <v>0</v>
      </c>
      <c r="AE83" s="37">
        <v>0</v>
      </c>
      <c r="AG83" s="44">
        <v>77</v>
      </c>
      <c r="AH83" s="33">
        <v>0</v>
      </c>
      <c r="AI83" s="37">
        <v>0</v>
      </c>
      <c r="AK83" s="44">
        <v>77</v>
      </c>
      <c r="AL83" s="33">
        <v>0</v>
      </c>
      <c r="AM83" s="33">
        <v>0</v>
      </c>
      <c r="AO83" s="44">
        <v>77</v>
      </c>
      <c r="AP83" s="33">
        <v>0</v>
      </c>
      <c r="AQ83" s="37">
        <v>0</v>
      </c>
      <c r="AS83" s="44">
        <v>77</v>
      </c>
      <c r="AT83" s="33">
        <v>0</v>
      </c>
      <c r="AU83" s="33">
        <v>0</v>
      </c>
      <c r="AW83" s="44">
        <v>77</v>
      </c>
      <c r="AX83" s="33">
        <v>0</v>
      </c>
      <c r="AY83" s="37">
        <v>0</v>
      </c>
      <c r="BA83" s="44">
        <v>77</v>
      </c>
      <c r="BB83" s="37">
        <v>0</v>
      </c>
      <c r="BC83" s="37">
        <v>0</v>
      </c>
      <c r="BE83" s="44">
        <v>77</v>
      </c>
      <c r="BF83" s="33">
        <v>0</v>
      </c>
      <c r="BG83" s="37">
        <v>0</v>
      </c>
      <c r="BI83" s="44">
        <v>77</v>
      </c>
      <c r="BJ83" s="33">
        <v>0</v>
      </c>
      <c r="BK83" s="33">
        <v>0</v>
      </c>
    </row>
    <row r="84" spans="1:63" ht="14.25" x14ac:dyDescent="0.2">
      <c r="A84" s="44">
        <v>78</v>
      </c>
      <c r="B84" s="37">
        <v>0</v>
      </c>
      <c r="C84" s="37">
        <v>0</v>
      </c>
      <c r="E84" s="44">
        <v>78</v>
      </c>
      <c r="F84" s="37">
        <v>0</v>
      </c>
      <c r="G84" s="33">
        <v>0</v>
      </c>
      <c r="I84" s="44">
        <v>78</v>
      </c>
      <c r="J84" s="37">
        <v>0</v>
      </c>
      <c r="K84" s="37">
        <v>0</v>
      </c>
      <c r="M84" s="44">
        <v>78</v>
      </c>
      <c r="N84" s="37">
        <v>0</v>
      </c>
      <c r="O84" s="37">
        <v>0</v>
      </c>
      <c r="Q84" s="44">
        <v>78</v>
      </c>
      <c r="R84" s="37">
        <v>0</v>
      </c>
      <c r="S84" s="37">
        <v>0</v>
      </c>
      <c r="U84" s="44">
        <v>78</v>
      </c>
      <c r="V84" s="37">
        <v>0</v>
      </c>
      <c r="W84" s="37">
        <v>0</v>
      </c>
      <c r="Y84" s="44">
        <v>78</v>
      </c>
      <c r="Z84" s="37">
        <v>0</v>
      </c>
      <c r="AA84" s="37">
        <v>0</v>
      </c>
      <c r="AC84" s="44">
        <v>78</v>
      </c>
      <c r="AD84" s="37">
        <v>0</v>
      </c>
      <c r="AE84" s="37">
        <v>0</v>
      </c>
      <c r="AG84" s="44">
        <v>78</v>
      </c>
      <c r="AH84" s="33">
        <v>0</v>
      </c>
      <c r="AI84" s="37">
        <v>0</v>
      </c>
      <c r="AK84" s="44">
        <v>78</v>
      </c>
      <c r="AL84" s="33">
        <v>0</v>
      </c>
      <c r="AM84" s="33">
        <v>0</v>
      </c>
      <c r="AO84" s="44">
        <v>78</v>
      </c>
      <c r="AP84" s="33">
        <v>0</v>
      </c>
      <c r="AQ84" s="37">
        <v>0</v>
      </c>
      <c r="AS84" s="44">
        <v>78</v>
      </c>
      <c r="AT84" s="33">
        <v>0</v>
      </c>
      <c r="AU84" s="33">
        <v>0</v>
      </c>
      <c r="AW84" s="44">
        <v>78</v>
      </c>
      <c r="AX84" s="33">
        <v>0</v>
      </c>
      <c r="AY84" s="37">
        <v>0</v>
      </c>
      <c r="BA84" s="44">
        <v>78</v>
      </c>
      <c r="BB84" s="37">
        <v>0</v>
      </c>
      <c r="BC84" s="37">
        <v>0</v>
      </c>
      <c r="BE84" s="44">
        <v>78</v>
      </c>
      <c r="BF84" s="33">
        <v>0</v>
      </c>
      <c r="BG84" s="37">
        <v>0</v>
      </c>
      <c r="BI84" s="44">
        <v>78</v>
      </c>
      <c r="BJ84" s="33">
        <v>0</v>
      </c>
      <c r="BK84" s="33">
        <v>0</v>
      </c>
    </row>
    <row r="85" spans="1:63" ht="14.25" x14ac:dyDescent="0.2">
      <c r="A85" s="44">
        <v>79</v>
      </c>
      <c r="B85" s="37">
        <v>0</v>
      </c>
      <c r="C85" s="37">
        <v>0</v>
      </c>
      <c r="E85" s="44">
        <v>79</v>
      </c>
      <c r="F85" s="37">
        <v>0</v>
      </c>
      <c r="G85" s="33">
        <v>0</v>
      </c>
      <c r="I85" s="44">
        <v>79</v>
      </c>
      <c r="J85" s="37">
        <v>0</v>
      </c>
      <c r="K85" s="37">
        <v>0</v>
      </c>
      <c r="M85" s="44">
        <v>79</v>
      </c>
      <c r="N85" s="37">
        <v>0</v>
      </c>
      <c r="O85" s="37">
        <v>0</v>
      </c>
      <c r="Q85" s="44">
        <v>79</v>
      </c>
      <c r="R85" s="37">
        <v>0</v>
      </c>
      <c r="S85" s="37">
        <v>0</v>
      </c>
      <c r="U85" s="44">
        <v>79</v>
      </c>
      <c r="V85" s="37">
        <v>0</v>
      </c>
      <c r="W85" s="37">
        <v>0</v>
      </c>
      <c r="Y85" s="44">
        <v>79</v>
      </c>
      <c r="Z85" s="37">
        <v>0</v>
      </c>
      <c r="AA85" s="37">
        <v>0</v>
      </c>
      <c r="AC85" s="44">
        <v>79</v>
      </c>
      <c r="AD85" s="37">
        <v>0</v>
      </c>
      <c r="AE85" s="37">
        <v>0</v>
      </c>
      <c r="AG85" s="44">
        <v>79</v>
      </c>
      <c r="AH85" s="33">
        <v>0</v>
      </c>
      <c r="AI85" s="37">
        <v>0</v>
      </c>
      <c r="AK85" s="44">
        <v>79</v>
      </c>
      <c r="AL85" s="33">
        <v>0</v>
      </c>
      <c r="AM85" s="33">
        <v>0</v>
      </c>
      <c r="AO85" s="44">
        <v>79</v>
      </c>
      <c r="AP85" s="33">
        <v>0</v>
      </c>
      <c r="AQ85" s="37">
        <v>0</v>
      </c>
      <c r="AS85" s="44">
        <v>79</v>
      </c>
      <c r="AT85" s="33">
        <v>0</v>
      </c>
      <c r="AU85" s="33">
        <v>0</v>
      </c>
      <c r="AW85" s="44">
        <v>79</v>
      </c>
      <c r="AX85" s="33">
        <v>0</v>
      </c>
      <c r="AY85" s="37">
        <v>0</v>
      </c>
      <c r="BA85" s="44">
        <v>79</v>
      </c>
      <c r="BB85" s="37">
        <v>0</v>
      </c>
      <c r="BC85" s="37">
        <v>0</v>
      </c>
      <c r="BE85" s="44">
        <v>79</v>
      </c>
      <c r="BF85" s="33">
        <v>0</v>
      </c>
      <c r="BG85" s="37">
        <v>0</v>
      </c>
      <c r="BI85" s="44">
        <v>79</v>
      </c>
      <c r="BJ85" s="33">
        <v>0</v>
      </c>
      <c r="BK85" s="33">
        <v>0</v>
      </c>
    </row>
    <row r="86" spans="1:63" ht="14.25" x14ac:dyDescent="0.2">
      <c r="A86" s="44">
        <v>80</v>
      </c>
      <c r="B86" s="56">
        <v>75</v>
      </c>
      <c r="C86" s="56">
        <v>40</v>
      </c>
      <c r="E86" s="44">
        <v>80</v>
      </c>
      <c r="F86" s="54">
        <v>55</v>
      </c>
      <c r="G86" s="56">
        <v>30</v>
      </c>
      <c r="I86" s="44">
        <v>80</v>
      </c>
      <c r="J86" s="57">
        <v>75</v>
      </c>
      <c r="K86" s="57">
        <v>40</v>
      </c>
      <c r="M86" s="44">
        <v>80</v>
      </c>
      <c r="N86" s="57">
        <v>55</v>
      </c>
      <c r="O86" s="57">
        <v>30</v>
      </c>
      <c r="Q86" s="44">
        <v>80</v>
      </c>
      <c r="R86" s="58">
        <v>75</v>
      </c>
      <c r="S86" s="58">
        <v>40</v>
      </c>
      <c r="U86" s="44">
        <v>80</v>
      </c>
      <c r="V86" s="58">
        <v>55</v>
      </c>
      <c r="W86" s="58">
        <v>30</v>
      </c>
      <c r="Y86" s="44">
        <v>80</v>
      </c>
      <c r="Z86" s="60">
        <v>75</v>
      </c>
      <c r="AA86" s="60">
        <v>40</v>
      </c>
      <c r="AC86" s="44">
        <v>80</v>
      </c>
      <c r="AD86" s="60">
        <v>55</v>
      </c>
      <c r="AE86" s="60">
        <v>30</v>
      </c>
      <c r="AG86" s="44">
        <v>80</v>
      </c>
      <c r="AH86" s="61">
        <v>85</v>
      </c>
      <c r="AI86" s="61">
        <v>60</v>
      </c>
      <c r="AK86" s="44">
        <v>80</v>
      </c>
      <c r="AL86" s="33">
        <v>0</v>
      </c>
      <c r="AM86" s="33">
        <v>0</v>
      </c>
      <c r="AO86" s="44">
        <v>80</v>
      </c>
      <c r="AP86" s="61">
        <v>85</v>
      </c>
      <c r="AQ86" s="61">
        <v>60</v>
      </c>
      <c r="AS86" s="44">
        <v>80</v>
      </c>
      <c r="AT86" s="33">
        <v>0</v>
      </c>
      <c r="AU86" s="33">
        <v>0</v>
      </c>
      <c r="AW86" s="44">
        <v>80</v>
      </c>
      <c r="AX86" s="61">
        <v>85</v>
      </c>
      <c r="AY86" s="61">
        <v>60</v>
      </c>
      <c r="BA86" s="44">
        <v>80</v>
      </c>
      <c r="BB86" s="37">
        <v>0</v>
      </c>
      <c r="BC86" s="37">
        <v>0</v>
      </c>
      <c r="BE86" s="44">
        <v>80</v>
      </c>
      <c r="BF86" s="61">
        <v>85</v>
      </c>
      <c r="BG86" s="61">
        <v>60</v>
      </c>
      <c r="BI86" s="44">
        <v>80</v>
      </c>
      <c r="BJ86" s="33">
        <v>0</v>
      </c>
      <c r="BK86" s="33">
        <v>0</v>
      </c>
    </row>
    <row r="87" spans="1:63" ht="14.25" x14ac:dyDescent="0.2">
      <c r="A87" s="44">
        <v>81</v>
      </c>
      <c r="B87" s="37">
        <v>0</v>
      </c>
      <c r="C87" s="37">
        <v>0</v>
      </c>
      <c r="E87" s="44">
        <v>81</v>
      </c>
      <c r="F87" s="37">
        <v>0</v>
      </c>
      <c r="G87" s="33">
        <v>0</v>
      </c>
      <c r="I87" s="44">
        <v>81</v>
      </c>
      <c r="J87" s="37">
        <v>0</v>
      </c>
      <c r="K87" s="37">
        <v>0</v>
      </c>
      <c r="M87" s="44">
        <v>81</v>
      </c>
      <c r="N87" s="37">
        <v>0</v>
      </c>
      <c r="O87" s="37">
        <v>0</v>
      </c>
      <c r="Q87" s="44">
        <v>81</v>
      </c>
      <c r="R87" s="37">
        <v>0</v>
      </c>
      <c r="S87" s="37">
        <v>0</v>
      </c>
      <c r="U87" s="44">
        <v>81</v>
      </c>
      <c r="V87" s="37">
        <v>0</v>
      </c>
      <c r="W87" s="37">
        <v>0</v>
      </c>
      <c r="Y87" s="44">
        <v>81</v>
      </c>
      <c r="Z87" s="37">
        <v>0</v>
      </c>
      <c r="AA87" s="37">
        <v>0</v>
      </c>
      <c r="AC87" s="44">
        <v>81</v>
      </c>
      <c r="AD87" s="37">
        <v>0</v>
      </c>
      <c r="AE87" s="37">
        <v>0</v>
      </c>
      <c r="AG87" s="44">
        <v>81</v>
      </c>
      <c r="AH87" s="33">
        <v>0</v>
      </c>
      <c r="AI87" s="37">
        <v>0</v>
      </c>
      <c r="AK87" s="44">
        <v>81</v>
      </c>
      <c r="AL87" s="33">
        <v>0</v>
      </c>
      <c r="AM87" s="33">
        <v>0</v>
      </c>
      <c r="AO87" s="44">
        <v>81</v>
      </c>
      <c r="AP87" s="33">
        <v>0</v>
      </c>
      <c r="AQ87" s="37">
        <v>0</v>
      </c>
      <c r="AS87" s="44">
        <v>81</v>
      </c>
      <c r="AT87" s="33">
        <v>0</v>
      </c>
      <c r="AU87" s="33">
        <v>0</v>
      </c>
      <c r="AW87" s="44">
        <v>81</v>
      </c>
      <c r="AX87" s="33">
        <v>0</v>
      </c>
      <c r="AY87" s="37">
        <v>0</v>
      </c>
      <c r="BA87" s="44">
        <v>81</v>
      </c>
      <c r="BB87" s="37">
        <v>0</v>
      </c>
      <c r="BC87" s="37">
        <v>0</v>
      </c>
      <c r="BE87" s="44">
        <v>81</v>
      </c>
      <c r="BF87" s="33">
        <v>0</v>
      </c>
      <c r="BG87" s="37">
        <v>0</v>
      </c>
      <c r="BI87" s="44">
        <v>81</v>
      </c>
      <c r="BJ87" s="33">
        <v>0</v>
      </c>
      <c r="BK87" s="33">
        <v>0</v>
      </c>
    </row>
    <row r="88" spans="1:63" ht="14.25" x14ac:dyDescent="0.2">
      <c r="A88" s="44">
        <v>82</v>
      </c>
      <c r="B88" s="37">
        <v>0</v>
      </c>
      <c r="C88" s="37">
        <v>0</v>
      </c>
      <c r="E88" s="44">
        <v>82</v>
      </c>
      <c r="F88" s="37">
        <v>0</v>
      </c>
      <c r="G88" s="33">
        <v>0</v>
      </c>
      <c r="I88" s="44">
        <v>82</v>
      </c>
      <c r="J88" s="37">
        <v>0</v>
      </c>
      <c r="K88" s="37">
        <v>0</v>
      </c>
      <c r="M88" s="44">
        <v>82</v>
      </c>
      <c r="N88" s="37">
        <v>0</v>
      </c>
      <c r="O88" s="37">
        <v>0</v>
      </c>
      <c r="Q88" s="44">
        <v>82</v>
      </c>
      <c r="R88" s="37">
        <v>0</v>
      </c>
      <c r="S88" s="37">
        <v>0</v>
      </c>
      <c r="U88" s="44">
        <v>82</v>
      </c>
      <c r="V88" s="37">
        <v>0</v>
      </c>
      <c r="W88" s="37">
        <v>0</v>
      </c>
      <c r="Y88" s="44">
        <v>82</v>
      </c>
      <c r="Z88" s="37">
        <v>0</v>
      </c>
      <c r="AA88" s="37">
        <v>0</v>
      </c>
      <c r="AC88" s="44">
        <v>82</v>
      </c>
      <c r="AD88" s="37">
        <v>0</v>
      </c>
      <c r="AE88" s="37">
        <v>0</v>
      </c>
      <c r="AG88" s="44">
        <v>82</v>
      </c>
      <c r="AH88" s="33">
        <v>0</v>
      </c>
      <c r="AI88" s="37">
        <v>0</v>
      </c>
      <c r="AK88" s="44">
        <v>82</v>
      </c>
      <c r="AL88" s="33">
        <v>0</v>
      </c>
      <c r="AM88" s="33">
        <v>0</v>
      </c>
      <c r="AO88" s="44">
        <v>82</v>
      </c>
      <c r="AP88" s="33">
        <v>0</v>
      </c>
      <c r="AQ88" s="37">
        <v>0</v>
      </c>
      <c r="AS88" s="44">
        <v>82</v>
      </c>
      <c r="AT88" s="33">
        <v>0</v>
      </c>
      <c r="AU88" s="33">
        <v>0</v>
      </c>
      <c r="AW88" s="44">
        <v>82</v>
      </c>
      <c r="AX88" s="33">
        <v>0</v>
      </c>
      <c r="AY88" s="37">
        <v>0</v>
      </c>
      <c r="BA88" s="44">
        <v>82</v>
      </c>
      <c r="BB88" s="37">
        <v>0</v>
      </c>
      <c r="BC88" s="37">
        <v>0</v>
      </c>
      <c r="BE88" s="44">
        <v>82</v>
      </c>
      <c r="BF88" s="33">
        <v>0</v>
      </c>
      <c r="BG88" s="37">
        <v>0</v>
      </c>
      <c r="BI88" s="44">
        <v>82</v>
      </c>
      <c r="BJ88" s="33">
        <v>0</v>
      </c>
      <c r="BK88" s="33">
        <v>0</v>
      </c>
    </row>
    <row r="89" spans="1:63" ht="14.25" x14ac:dyDescent="0.2">
      <c r="A89" s="44">
        <v>83</v>
      </c>
      <c r="B89" s="37">
        <v>0</v>
      </c>
      <c r="C89" s="37">
        <v>0</v>
      </c>
      <c r="E89" s="44">
        <v>83</v>
      </c>
      <c r="F89" s="37">
        <v>0</v>
      </c>
      <c r="G89" s="33">
        <v>0</v>
      </c>
      <c r="I89" s="44">
        <v>83</v>
      </c>
      <c r="J89" s="37">
        <v>0</v>
      </c>
      <c r="K89" s="37">
        <v>0</v>
      </c>
      <c r="M89" s="44">
        <v>83</v>
      </c>
      <c r="N89" s="37">
        <v>0</v>
      </c>
      <c r="O89" s="37">
        <v>0</v>
      </c>
      <c r="Q89" s="44">
        <v>83</v>
      </c>
      <c r="R89" s="37">
        <v>0</v>
      </c>
      <c r="S89" s="37">
        <v>0</v>
      </c>
      <c r="U89" s="44">
        <v>83</v>
      </c>
      <c r="V89" s="37">
        <v>0</v>
      </c>
      <c r="W89" s="37">
        <v>0</v>
      </c>
      <c r="Y89" s="44">
        <v>83</v>
      </c>
      <c r="Z89" s="37">
        <v>0</v>
      </c>
      <c r="AA89" s="37">
        <v>0</v>
      </c>
      <c r="AC89" s="44">
        <v>83</v>
      </c>
      <c r="AD89" s="37">
        <v>0</v>
      </c>
      <c r="AE89" s="37">
        <v>0</v>
      </c>
      <c r="AG89" s="44">
        <v>83</v>
      </c>
      <c r="AH89" s="33">
        <v>0</v>
      </c>
      <c r="AI89" s="37">
        <v>0</v>
      </c>
      <c r="AK89" s="44">
        <v>83</v>
      </c>
      <c r="AL89" s="33">
        <v>0</v>
      </c>
      <c r="AM89" s="33">
        <v>0</v>
      </c>
      <c r="AO89" s="44">
        <v>83</v>
      </c>
      <c r="AP89" s="33">
        <v>0</v>
      </c>
      <c r="AQ89" s="37">
        <v>0</v>
      </c>
      <c r="AS89" s="44">
        <v>83</v>
      </c>
      <c r="AT89" s="33">
        <v>0</v>
      </c>
      <c r="AU89" s="33">
        <v>0</v>
      </c>
      <c r="AW89" s="44">
        <v>83</v>
      </c>
      <c r="AX89" s="33">
        <v>0</v>
      </c>
      <c r="AY89" s="37">
        <v>0</v>
      </c>
      <c r="BA89" s="44">
        <v>83</v>
      </c>
      <c r="BB89" s="37">
        <v>0</v>
      </c>
      <c r="BC89" s="37">
        <v>0</v>
      </c>
      <c r="BE89" s="44">
        <v>83</v>
      </c>
      <c r="BF89" s="33">
        <v>0</v>
      </c>
      <c r="BG89" s="37">
        <v>0</v>
      </c>
      <c r="BI89" s="44">
        <v>83</v>
      </c>
      <c r="BJ89" s="33">
        <v>0</v>
      </c>
      <c r="BK89" s="33">
        <v>0</v>
      </c>
    </row>
    <row r="90" spans="1:63" ht="14.25" x14ac:dyDescent="0.2">
      <c r="A90" s="44">
        <v>84</v>
      </c>
      <c r="B90" s="37">
        <v>0</v>
      </c>
      <c r="C90" s="37">
        <v>0</v>
      </c>
      <c r="E90" s="44">
        <v>84</v>
      </c>
      <c r="F90" s="37">
        <v>0</v>
      </c>
      <c r="G90" s="33">
        <v>0</v>
      </c>
      <c r="I90" s="44">
        <v>84</v>
      </c>
      <c r="J90" s="37">
        <v>0</v>
      </c>
      <c r="K90" s="37">
        <v>0</v>
      </c>
      <c r="M90" s="44">
        <v>84</v>
      </c>
      <c r="N90" s="37">
        <v>0</v>
      </c>
      <c r="O90" s="37">
        <v>0</v>
      </c>
      <c r="Q90" s="44">
        <v>84</v>
      </c>
      <c r="R90" s="37">
        <v>0</v>
      </c>
      <c r="S90" s="37">
        <v>0</v>
      </c>
      <c r="U90" s="44">
        <v>84</v>
      </c>
      <c r="V90" s="37">
        <v>0</v>
      </c>
      <c r="W90" s="37">
        <v>0</v>
      </c>
      <c r="Y90" s="44">
        <v>84</v>
      </c>
      <c r="Z90" s="37">
        <v>0</v>
      </c>
      <c r="AA90" s="37">
        <v>0</v>
      </c>
      <c r="AC90" s="44">
        <v>84</v>
      </c>
      <c r="AD90" s="37">
        <v>0</v>
      </c>
      <c r="AE90" s="37">
        <v>0</v>
      </c>
      <c r="AG90" s="44">
        <v>84</v>
      </c>
      <c r="AH90" s="33">
        <v>0</v>
      </c>
      <c r="AI90" s="37">
        <v>0</v>
      </c>
      <c r="AK90" s="44">
        <v>84</v>
      </c>
      <c r="AL90" s="33">
        <v>0</v>
      </c>
      <c r="AM90" s="33">
        <v>0</v>
      </c>
      <c r="AO90" s="44">
        <v>84</v>
      </c>
      <c r="AP90" s="33">
        <v>0</v>
      </c>
      <c r="AQ90" s="37">
        <v>0</v>
      </c>
      <c r="AS90" s="44">
        <v>84</v>
      </c>
      <c r="AT90" s="33">
        <v>0</v>
      </c>
      <c r="AU90" s="33">
        <v>0</v>
      </c>
      <c r="AW90" s="44">
        <v>84</v>
      </c>
      <c r="AX90" s="33">
        <v>0</v>
      </c>
      <c r="AY90" s="37">
        <v>0</v>
      </c>
      <c r="BA90" s="44">
        <v>84</v>
      </c>
      <c r="BB90" s="37">
        <v>0</v>
      </c>
      <c r="BC90" s="37">
        <v>0</v>
      </c>
      <c r="BE90" s="44">
        <v>84</v>
      </c>
      <c r="BF90" s="33">
        <v>0</v>
      </c>
      <c r="BG90" s="37">
        <v>0</v>
      </c>
      <c r="BI90" s="44">
        <v>84</v>
      </c>
      <c r="BJ90" s="33">
        <v>0</v>
      </c>
      <c r="BK90" s="33">
        <v>0</v>
      </c>
    </row>
    <row r="91" spans="1:63" ht="14.25" x14ac:dyDescent="0.2">
      <c r="A91" s="44">
        <v>85</v>
      </c>
      <c r="B91" s="37">
        <v>0</v>
      </c>
      <c r="C91" s="37">
        <v>0</v>
      </c>
      <c r="E91" s="44">
        <v>85</v>
      </c>
      <c r="F91" s="37">
        <v>0</v>
      </c>
      <c r="G91" s="33">
        <v>0</v>
      </c>
      <c r="I91" s="44">
        <v>85</v>
      </c>
      <c r="J91" s="37">
        <v>0</v>
      </c>
      <c r="K91" s="37">
        <v>0</v>
      </c>
      <c r="M91" s="44">
        <v>85</v>
      </c>
      <c r="N91" s="37">
        <v>0</v>
      </c>
      <c r="O91" s="37">
        <v>0</v>
      </c>
      <c r="Q91" s="44">
        <v>85</v>
      </c>
      <c r="R91" s="37">
        <v>0</v>
      </c>
      <c r="S91" s="37">
        <v>0</v>
      </c>
      <c r="U91" s="44">
        <v>85</v>
      </c>
      <c r="V91" s="37">
        <v>0</v>
      </c>
      <c r="W91" s="37">
        <v>0</v>
      </c>
      <c r="Y91" s="44">
        <v>85</v>
      </c>
      <c r="Z91" s="37">
        <v>0</v>
      </c>
      <c r="AA91" s="37">
        <v>0</v>
      </c>
      <c r="AC91" s="44">
        <v>85</v>
      </c>
      <c r="AD91" s="37">
        <v>0</v>
      </c>
      <c r="AE91" s="37">
        <v>0</v>
      </c>
      <c r="AG91" s="44">
        <v>85</v>
      </c>
      <c r="AH91" s="33">
        <v>0</v>
      </c>
      <c r="AI91" s="37">
        <v>0</v>
      </c>
      <c r="AK91" s="44">
        <v>85</v>
      </c>
      <c r="AL91" s="33">
        <v>0</v>
      </c>
      <c r="AM91" s="33">
        <v>0</v>
      </c>
      <c r="AO91" s="44">
        <v>85</v>
      </c>
      <c r="AP91" s="33">
        <v>0</v>
      </c>
      <c r="AQ91" s="37">
        <v>0</v>
      </c>
      <c r="AS91" s="44">
        <v>85</v>
      </c>
      <c r="AT91" s="33">
        <v>0</v>
      </c>
      <c r="AU91" s="33">
        <v>0</v>
      </c>
      <c r="AW91" s="44">
        <v>85</v>
      </c>
      <c r="AX91" s="33">
        <v>0</v>
      </c>
      <c r="AY91" s="37">
        <v>0</v>
      </c>
      <c r="BA91" s="44">
        <v>85</v>
      </c>
      <c r="BB91" s="37">
        <v>0</v>
      </c>
      <c r="BC91" s="37">
        <v>0</v>
      </c>
      <c r="BE91" s="44">
        <v>85</v>
      </c>
      <c r="BF91" s="33">
        <v>0</v>
      </c>
      <c r="BG91" s="37">
        <v>0</v>
      </c>
      <c r="BI91" s="44">
        <v>85</v>
      </c>
      <c r="BJ91" s="33">
        <v>0</v>
      </c>
      <c r="BK91" s="33">
        <v>0</v>
      </c>
    </row>
    <row r="92" spans="1:63" ht="14.25" x14ac:dyDescent="0.2">
      <c r="A92" s="44">
        <v>86</v>
      </c>
      <c r="B92" s="37">
        <v>0</v>
      </c>
      <c r="C92" s="37">
        <v>0</v>
      </c>
      <c r="E92" s="44">
        <v>86</v>
      </c>
      <c r="F92" s="37">
        <v>0</v>
      </c>
      <c r="G92" s="33">
        <v>0</v>
      </c>
      <c r="I92" s="44">
        <v>86</v>
      </c>
      <c r="J92" s="37">
        <v>0</v>
      </c>
      <c r="K92" s="37">
        <v>0</v>
      </c>
      <c r="M92" s="44">
        <v>86</v>
      </c>
      <c r="N92" s="37">
        <v>0</v>
      </c>
      <c r="O92" s="37">
        <v>0</v>
      </c>
      <c r="Q92" s="44">
        <v>86</v>
      </c>
      <c r="R92" s="37">
        <v>0</v>
      </c>
      <c r="S92" s="37">
        <v>0</v>
      </c>
      <c r="U92" s="44">
        <v>86</v>
      </c>
      <c r="V92" s="37">
        <v>0</v>
      </c>
      <c r="W92" s="37">
        <v>0</v>
      </c>
      <c r="Y92" s="44">
        <v>86</v>
      </c>
      <c r="Z92" s="37">
        <v>0</v>
      </c>
      <c r="AA92" s="37">
        <v>0</v>
      </c>
      <c r="AC92" s="44">
        <v>86</v>
      </c>
      <c r="AD92" s="37">
        <v>0</v>
      </c>
      <c r="AE92" s="37">
        <v>0</v>
      </c>
      <c r="AG92" s="44">
        <v>86</v>
      </c>
      <c r="AH92" s="33">
        <v>0</v>
      </c>
      <c r="AI92" s="37">
        <v>0</v>
      </c>
      <c r="AK92" s="44">
        <v>86</v>
      </c>
      <c r="AL92" s="33">
        <v>0</v>
      </c>
      <c r="AM92" s="33">
        <v>0</v>
      </c>
      <c r="AO92" s="44">
        <v>86</v>
      </c>
      <c r="AP92" s="33">
        <v>0</v>
      </c>
      <c r="AQ92" s="37">
        <v>0</v>
      </c>
      <c r="AS92" s="44">
        <v>86</v>
      </c>
      <c r="AT92" s="33">
        <v>0</v>
      </c>
      <c r="AU92" s="33">
        <v>0</v>
      </c>
      <c r="AW92" s="44">
        <v>86</v>
      </c>
      <c r="AX92" s="33">
        <v>0</v>
      </c>
      <c r="AY92" s="37">
        <v>0</v>
      </c>
      <c r="BA92" s="44">
        <v>86</v>
      </c>
      <c r="BB92" s="37">
        <v>0</v>
      </c>
      <c r="BC92" s="37">
        <v>0</v>
      </c>
      <c r="BE92" s="44">
        <v>86</v>
      </c>
      <c r="BF92" s="33">
        <v>0</v>
      </c>
      <c r="BG92" s="37">
        <v>0</v>
      </c>
      <c r="BI92" s="44">
        <v>86</v>
      </c>
      <c r="BJ92" s="33">
        <v>0</v>
      </c>
      <c r="BK92" s="33">
        <v>0</v>
      </c>
    </row>
    <row r="93" spans="1:63" ht="14.25" x14ac:dyDescent="0.2">
      <c r="A93" s="44">
        <v>87</v>
      </c>
      <c r="B93" s="37">
        <v>0</v>
      </c>
      <c r="C93" s="37">
        <v>0</v>
      </c>
      <c r="E93" s="44">
        <v>87</v>
      </c>
      <c r="F93" s="37">
        <v>0</v>
      </c>
      <c r="G93" s="33">
        <v>0</v>
      </c>
      <c r="I93" s="44">
        <v>87</v>
      </c>
      <c r="J93" s="37">
        <v>0</v>
      </c>
      <c r="K93" s="37">
        <v>0</v>
      </c>
      <c r="M93" s="44">
        <v>87</v>
      </c>
      <c r="N93" s="37">
        <v>0</v>
      </c>
      <c r="O93" s="37">
        <v>0</v>
      </c>
      <c r="Q93" s="44">
        <v>87</v>
      </c>
      <c r="R93" s="37">
        <v>0</v>
      </c>
      <c r="S93" s="37">
        <v>0</v>
      </c>
      <c r="U93" s="44">
        <v>87</v>
      </c>
      <c r="V93" s="37">
        <v>0</v>
      </c>
      <c r="W93" s="37">
        <v>0</v>
      </c>
      <c r="Y93" s="44">
        <v>87</v>
      </c>
      <c r="Z93" s="37">
        <v>0</v>
      </c>
      <c r="AA93" s="37">
        <v>0</v>
      </c>
      <c r="AC93" s="44">
        <v>87</v>
      </c>
      <c r="AD93" s="37">
        <v>0</v>
      </c>
      <c r="AE93" s="37">
        <v>0</v>
      </c>
      <c r="AG93" s="44">
        <v>87</v>
      </c>
      <c r="AH93" s="33">
        <v>0</v>
      </c>
      <c r="AI93" s="37">
        <v>0</v>
      </c>
      <c r="AK93" s="44">
        <v>87</v>
      </c>
      <c r="AL93" s="33">
        <v>0</v>
      </c>
      <c r="AM93" s="33">
        <v>0</v>
      </c>
      <c r="AO93" s="44">
        <v>87</v>
      </c>
      <c r="AP93" s="33">
        <v>0</v>
      </c>
      <c r="AQ93" s="37">
        <v>0</v>
      </c>
      <c r="AS93" s="44">
        <v>87</v>
      </c>
      <c r="AT93" s="33">
        <v>0</v>
      </c>
      <c r="AU93" s="33">
        <v>0</v>
      </c>
      <c r="AW93" s="44">
        <v>87</v>
      </c>
      <c r="AX93" s="33">
        <v>0</v>
      </c>
      <c r="AY93" s="37">
        <v>0</v>
      </c>
      <c r="BA93" s="44">
        <v>87</v>
      </c>
      <c r="BB93" s="37">
        <v>0</v>
      </c>
      <c r="BC93" s="37">
        <v>0</v>
      </c>
      <c r="BE93" s="44">
        <v>87</v>
      </c>
      <c r="BF93" s="33">
        <v>0</v>
      </c>
      <c r="BG93" s="37">
        <v>0</v>
      </c>
      <c r="BI93" s="44">
        <v>87</v>
      </c>
      <c r="BJ93" s="33">
        <v>0</v>
      </c>
      <c r="BK93" s="33">
        <v>0</v>
      </c>
    </row>
    <row r="94" spans="1:63" ht="14.25" x14ac:dyDescent="0.2">
      <c r="A94" s="44">
        <v>88</v>
      </c>
      <c r="B94" s="56">
        <v>85</v>
      </c>
      <c r="C94" s="56">
        <v>45</v>
      </c>
      <c r="E94" s="44">
        <v>88</v>
      </c>
      <c r="F94" s="37">
        <v>0</v>
      </c>
      <c r="G94" s="33">
        <v>0</v>
      </c>
      <c r="I94" s="44">
        <v>88</v>
      </c>
      <c r="J94" s="57">
        <v>85</v>
      </c>
      <c r="K94" s="57">
        <v>45</v>
      </c>
      <c r="M94" s="44">
        <v>88</v>
      </c>
      <c r="N94" s="37">
        <v>0</v>
      </c>
      <c r="O94" s="37">
        <v>0</v>
      </c>
      <c r="Q94" s="44">
        <v>88</v>
      </c>
      <c r="R94" s="58">
        <v>85</v>
      </c>
      <c r="S94" s="58">
        <v>45</v>
      </c>
      <c r="U94" s="44">
        <v>88</v>
      </c>
      <c r="V94" s="37">
        <v>0</v>
      </c>
      <c r="W94" s="37">
        <v>0</v>
      </c>
      <c r="Y94" s="44">
        <v>88</v>
      </c>
      <c r="Z94" s="60">
        <v>85</v>
      </c>
      <c r="AA94" s="60">
        <v>45</v>
      </c>
      <c r="AC94" s="44">
        <v>88</v>
      </c>
      <c r="AD94" s="37">
        <v>0</v>
      </c>
      <c r="AE94" s="37">
        <v>0</v>
      </c>
      <c r="AG94" s="44">
        <v>88</v>
      </c>
      <c r="AH94" s="61">
        <v>95</v>
      </c>
      <c r="AI94" s="61">
        <v>65</v>
      </c>
      <c r="AK94" s="44">
        <v>88</v>
      </c>
      <c r="AL94" s="33">
        <v>0</v>
      </c>
      <c r="AM94" s="33">
        <v>0</v>
      </c>
      <c r="AO94" s="44">
        <v>88</v>
      </c>
      <c r="AP94" s="61">
        <v>95</v>
      </c>
      <c r="AQ94" s="61">
        <v>65</v>
      </c>
      <c r="AS94" s="44">
        <v>88</v>
      </c>
      <c r="AT94" s="33">
        <v>0</v>
      </c>
      <c r="AU94" s="33">
        <v>0</v>
      </c>
      <c r="AW94" s="44">
        <v>88</v>
      </c>
      <c r="AX94" s="61">
        <v>95</v>
      </c>
      <c r="AY94" s="61">
        <v>65</v>
      </c>
      <c r="BA94" s="44">
        <v>88</v>
      </c>
      <c r="BB94" s="37">
        <v>0</v>
      </c>
      <c r="BC94" s="37">
        <v>0</v>
      </c>
      <c r="BE94" s="44">
        <v>88</v>
      </c>
      <c r="BF94" s="61">
        <v>95</v>
      </c>
      <c r="BG94" s="61">
        <v>65</v>
      </c>
      <c r="BI94" s="44">
        <v>88</v>
      </c>
      <c r="BJ94" s="33">
        <v>0</v>
      </c>
      <c r="BK94" s="33">
        <v>0</v>
      </c>
    </row>
    <row r="95" spans="1:63" ht="14.25" x14ac:dyDescent="0.2">
      <c r="A95" s="44">
        <v>89</v>
      </c>
      <c r="B95" s="37">
        <v>0</v>
      </c>
      <c r="C95" s="37">
        <v>0</v>
      </c>
      <c r="E95" s="44">
        <v>89</v>
      </c>
      <c r="F95" s="37">
        <v>0</v>
      </c>
      <c r="G95" s="33">
        <v>0</v>
      </c>
      <c r="I95" s="44">
        <v>89</v>
      </c>
      <c r="J95" s="37">
        <v>0</v>
      </c>
      <c r="K95" s="37">
        <v>0</v>
      </c>
      <c r="M95" s="44">
        <v>89</v>
      </c>
      <c r="N95" s="37">
        <v>0</v>
      </c>
      <c r="O95" s="37">
        <v>0</v>
      </c>
      <c r="Q95" s="44">
        <v>89</v>
      </c>
      <c r="R95" s="37">
        <v>0</v>
      </c>
      <c r="S95" s="37">
        <v>0</v>
      </c>
      <c r="U95" s="44">
        <v>89</v>
      </c>
      <c r="V95" s="37">
        <v>0</v>
      </c>
      <c r="W95" s="37">
        <v>0</v>
      </c>
      <c r="Y95" s="44">
        <v>89</v>
      </c>
      <c r="Z95" s="37">
        <v>0</v>
      </c>
      <c r="AA95" s="37">
        <v>0</v>
      </c>
      <c r="AC95" s="44">
        <v>89</v>
      </c>
      <c r="AD95" s="37">
        <v>0</v>
      </c>
      <c r="AE95" s="37">
        <v>0</v>
      </c>
      <c r="AG95" s="44">
        <v>89</v>
      </c>
      <c r="AH95" s="33">
        <v>0</v>
      </c>
      <c r="AI95" s="37">
        <v>0</v>
      </c>
      <c r="AK95" s="44">
        <v>89</v>
      </c>
      <c r="AL95" s="33">
        <v>0</v>
      </c>
      <c r="AM95" s="33">
        <v>0</v>
      </c>
      <c r="AO95" s="44">
        <v>89</v>
      </c>
      <c r="AP95" s="33">
        <v>0</v>
      </c>
      <c r="AQ95" s="37">
        <v>0</v>
      </c>
      <c r="AS95" s="44">
        <v>89</v>
      </c>
      <c r="AT95" s="33">
        <v>0</v>
      </c>
      <c r="AU95" s="33">
        <v>0</v>
      </c>
      <c r="AW95" s="44">
        <v>89</v>
      </c>
      <c r="AX95" s="33">
        <v>0</v>
      </c>
      <c r="AY95" s="37">
        <v>0</v>
      </c>
      <c r="BA95" s="44">
        <v>89</v>
      </c>
      <c r="BB95" s="37">
        <v>0</v>
      </c>
      <c r="BC95" s="37">
        <v>0</v>
      </c>
      <c r="BE95" s="44">
        <v>89</v>
      </c>
      <c r="BF95" s="33">
        <v>0</v>
      </c>
      <c r="BG95" s="37">
        <v>0</v>
      </c>
      <c r="BI95" s="44">
        <v>89</v>
      </c>
      <c r="BJ95" s="33">
        <v>0</v>
      </c>
      <c r="BK95" s="33">
        <v>0</v>
      </c>
    </row>
    <row r="96" spans="1:63" ht="14.25" x14ac:dyDescent="0.2">
      <c r="A96" s="44">
        <v>90</v>
      </c>
      <c r="B96" s="37">
        <v>0</v>
      </c>
      <c r="C96" s="37">
        <v>0</v>
      </c>
      <c r="E96" s="44">
        <v>90</v>
      </c>
      <c r="F96" s="37">
        <v>0</v>
      </c>
      <c r="G96" s="33">
        <v>0</v>
      </c>
      <c r="I96" s="44">
        <v>90</v>
      </c>
      <c r="J96" s="37">
        <v>0</v>
      </c>
      <c r="K96" s="37">
        <v>0</v>
      </c>
      <c r="M96" s="44">
        <v>90</v>
      </c>
      <c r="N96" s="37">
        <v>0</v>
      </c>
      <c r="O96" s="37">
        <v>0</v>
      </c>
      <c r="Q96" s="44">
        <v>90</v>
      </c>
      <c r="R96" s="37">
        <v>0</v>
      </c>
      <c r="S96" s="37">
        <v>0</v>
      </c>
      <c r="U96" s="44">
        <v>90</v>
      </c>
      <c r="V96" s="37">
        <v>0</v>
      </c>
      <c r="W96" s="37">
        <v>0</v>
      </c>
      <c r="Y96" s="44">
        <v>90</v>
      </c>
      <c r="Z96" s="37">
        <v>0</v>
      </c>
      <c r="AA96" s="37">
        <v>0</v>
      </c>
      <c r="AC96" s="44">
        <v>90</v>
      </c>
      <c r="AD96" s="37">
        <v>0</v>
      </c>
      <c r="AE96" s="37">
        <v>0</v>
      </c>
      <c r="AG96" s="44">
        <v>90</v>
      </c>
      <c r="AH96" s="33">
        <v>0</v>
      </c>
      <c r="AI96" s="37">
        <v>0</v>
      </c>
      <c r="AK96" s="44">
        <v>90</v>
      </c>
      <c r="AL96" s="33">
        <v>0</v>
      </c>
      <c r="AM96" s="33">
        <v>0</v>
      </c>
      <c r="AO96" s="44">
        <v>90</v>
      </c>
      <c r="AP96" s="33">
        <v>0</v>
      </c>
      <c r="AQ96" s="37">
        <v>0</v>
      </c>
      <c r="AS96" s="44">
        <v>90</v>
      </c>
      <c r="AT96" s="33">
        <v>0</v>
      </c>
      <c r="AU96" s="33">
        <v>0</v>
      </c>
      <c r="AW96" s="44">
        <v>90</v>
      </c>
      <c r="AX96" s="33">
        <v>0</v>
      </c>
      <c r="AY96" s="37">
        <v>0</v>
      </c>
      <c r="BA96" s="44">
        <v>90</v>
      </c>
      <c r="BB96" s="37">
        <v>0</v>
      </c>
      <c r="BC96" s="37">
        <v>0</v>
      </c>
      <c r="BE96" s="44">
        <v>90</v>
      </c>
      <c r="BF96" s="33">
        <v>0</v>
      </c>
      <c r="BG96" s="37">
        <v>0</v>
      </c>
      <c r="BI96" s="44">
        <v>90</v>
      </c>
      <c r="BJ96" s="33">
        <v>0</v>
      </c>
      <c r="BK96" s="33">
        <v>0</v>
      </c>
    </row>
    <row r="97" spans="1:63" ht="14.25" x14ac:dyDescent="0.2">
      <c r="A97" s="44">
        <v>91</v>
      </c>
      <c r="B97" s="37">
        <v>0</v>
      </c>
      <c r="C97" s="37">
        <v>0</v>
      </c>
      <c r="E97" s="44">
        <v>91</v>
      </c>
      <c r="F97" s="37">
        <v>0</v>
      </c>
      <c r="G97" s="33">
        <v>0</v>
      </c>
      <c r="I97" s="44">
        <v>91</v>
      </c>
      <c r="J97" s="37">
        <v>0</v>
      </c>
      <c r="K97" s="37">
        <v>0</v>
      </c>
      <c r="M97" s="44">
        <v>91</v>
      </c>
      <c r="N97" s="37">
        <v>0</v>
      </c>
      <c r="O97" s="37">
        <v>0</v>
      </c>
      <c r="Q97" s="44">
        <v>91</v>
      </c>
      <c r="R97" s="37">
        <v>0</v>
      </c>
      <c r="S97" s="37">
        <v>0</v>
      </c>
      <c r="U97" s="44">
        <v>91</v>
      </c>
      <c r="V97" s="37">
        <v>0</v>
      </c>
      <c r="W97" s="37">
        <v>0</v>
      </c>
      <c r="Y97" s="44">
        <v>91</v>
      </c>
      <c r="Z97" s="37">
        <v>0</v>
      </c>
      <c r="AA97" s="37">
        <v>0</v>
      </c>
      <c r="AC97" s="44">
        <v>91</v>
      </c>
      <c r="AD97" s="37">
        <v>0</v>
      </c>
      <c r="AE97" s="37">
        <v>0</v>
      </c>
      <c r="AG97" s="44">
        <v>91</v>
      </c>
      <c r="AH97" s="33">
        <v>0</v>
      </c>
      <c r="AI97" s="37">
        <v>0</v>
      </c>
      <c r="AK97" s="44">
        <v>91</v>
      </c>
      <c r="AL97" s="33">
        <v>0</v>
      </c>
      <c r="AM97" s="33">
        <v>0</v>
      </c>
      <c r="AO97" s="44">
        <v>91</v>
      </c>
      <c r="AP97" s="33">
        <v>0</v>
      </c>
      <c r="AQ97" s="37">
        <v>0</v>
      </c>
      <c r="AS97" s="44">
        <v>91</v>
      </c>
      <c r="AT97" s="33">
        <v>0</v>
      </c>
      <c r="AU97" s="33">
        <v>0</v>
      </c>
      <c r="AW97" s="44">
        <v>91</v>
      </c>
      <c r="AX97" s="33">
        <v>0</v>
      </c>
      <c r="AY97" s="37">
        <v>0</v>
      </c>
      <c r="BA97" s="44">
        <v>91</v>
      </c>
      <c r="BB97" s="37">
        <v>0</v>
      </c>
      <c r="BC97" s="37">
        <v>0</v>
      </c>
      <c r="BE97" s="44">
        <v>91</v>
      </c>
      <c r="BF97" s="33">
        <v>0</v>
      </c>
      <c r="BG97" s="37">
        <v>0</v>
      </c>
      <c r="BI97" s="44">
        <v>91</v>
      </c>
      <c r="BJ97" s="33">
        <v>0</v>
      </c>
      <c r="BK97" s="33">
        <v>0</v>
      </c>
    </row>
    <row r="98" spans="1:63" ht="14.25" x14ac:dyDescent="0.2">
      <c r="A98" s="44">
        <v>92</v>
      </c>
      <c r="B98" s="37">
        <v>0</v>
      </c>
      <c r="C98" s="37">
        <v>0</v>
      </c>
      <c r="E98" s="44">
        <v>92</v>
      </c>
      <c r="F98" s="37">
        <v>0</v>
      </c>
      <c r="G98" s="33">
        <v>0</v>
      </c>
      <c r="I98" s="44">
        <v>92</v>
      </c>
      <c r="J98" s="37">
        <v>0</v>
      </c>
      <c r="K98" s="37">
        <v>0</v>
      </c>
      <c r="M98" s="44">
        <v>92</v>
      </c>
      <c r="N98" s="37">
        <v>0</v>
      </c>
      <c r="O98" s="37">
        <v>0</v>
      </c>
      <c r="Q98" s="44">
        <v>92</v>
      </c>
      <c r="R98" s="37">
        <v>0</v>
      </c>
      <c r="S98" s="37">
        <v>0</v>
      </c>
      <c r="U98" s="44">
        <v>92</v>
      </c>
      <c r="V98" s="37">
        <v>0</v>
      </c>
      <c r="W98" s="37">
        <v>0</v>
      </c>
      <c r="Y98" s="44">
        <v>92</v>
      </c>
      <c r="Z98" s="37">
        <v>0</v>
      </c>
      <c r="AA98" s="37">
        <v>0</v>
      </c>
      <c r="AC98" s="44">
        <v>92</v>
      </c>
      <c r="AD98" s="37">
        <v>0</v>
      </c>
      <c r="AE98" s="37">
        <v>0</v>
      </c>
      <c r="AG98" s="44">
        <v>92</v>
      </c>
      <c r="AH98" s="33">
        <v>0</v>
      </c>
      <c r="AI98" s="37">
        <v>0</v>
      </c>
      <c r="AK98" s="44">
        <v>92</v>
      </c>
      <c r="AL98" s="33">
        <v>0</v>
      </c>
      <c r="AM98" s="33">
        <v>0</v>
      </c>
      <c r="AO98" s="44">
        <v>92</v>
      </c>
      <c r="AP98" s="33">
        <v>0</v>
      </c>
      <c r="AQ98" s="37">
        <v>0</v>
      </c>
      <c r="AS98" s="44">
        <v>92</v>
      </c>
      <c r="AT98" s="33">
        <v>0</v>
      </c>
      <c r="AU98" s="33">
        <v>0</v>
      </c>
      <c r="AW98" s="44">
        <v>92</v>
      </c>
      <c r="AX98" s="33">
        <v>0</v>
      </c>
      <c r="AY98" s="37">
        <v>0</v>
      </c>
      <c r="BA98" s="44">
        <v>92</v>
      </c>
      <c r="BB98" s="37">
        <v>0</v>
      </c>
      <c r="BC98" s="37">
        <v>0</v>
      </c>
      <c r="BE98" s="44">
        <v>92</v>
      </c>
      <c r="BF98" s="33">
        <v>0</v>
      </c>
      <c r="BG98" s="37">
        <v>0</v>
      </c>
      <c r="BI98" s="44">
        <v>92</v>
      </c>
      <c r="BJ98" s="33">
        <v>0</v>
      </c>
      <c r="BK98" s="33">
        <v>0</v>
      </c>
    </row>
    <row r="99" spans="1:63" ht="14.25" x14ac:dyDescent="0.2">
      <c r="A99" s="44">
        <v>93</v>
      </c>
      <c r="B99" s="37">
        <v>0</v>
      </c>
      <c r="C99" s="37">
        <v>0</v>
      </c>
      <c r="E99" s="44">
        <v>93</v>
      </c>
      <c r="F99" s="37">
        <v>0</v>
      </c>
      <c r="G99" s="33">
        <v>0</v>
      </c>
      <c r="I99" s="44">
        <v>93</v>
      </c>
      <c r="J99" s="37">
        <v>0</v>
      </c>
      <c r="K99" s="37">
        <v>0</v>
      </c>
      <c r="M99" s="44">
        <v>93</v>
      </c>
      <c r="N99" s="37">
        <v>0</v>
      </c>
      <c r="O99" s="37">
        <v>0</v>
      </c>
      <c r="Q99" s="44">
        <v>93</v>
      </c>
      <c r="R99" s="37">
        <v>0</v>
      </c>
      <c r="S99" s="37">
        <v>0</v>
      </c>
      <c r="U99" s="44">
        <v>93</v>
      </c>
      <c r="V99" s="37">
        <v>0</v>
      </c>
      <c r="W99" s="37">
        <v>0</v>
      </c>
      <c r="Y99" s="44">
        <v>93</v>
      </c>
      <c r="Z99" s="37">
        <v>0</v>
      </c>
      <c r="AA99" s="37">
        <v>0</v>
      </c>
      <c r="AC99" s="44">
        <v>93</v>
      </c>
      <c r="AD99" s="37">
        <v>0</v>
      </c>
      <c r="AE99" s="37">
        <v>0</v>
      </c>
      <c r="AG99" s="44">
        <v>93</v>
      </c>
      <c r="AH99" s="33">
        <v>0</v>
      </c>
      <c r="AI99" s="37">
        <v>0</v>
      </c>
      <c r="AK99" s="44">
        <v>93</v>
      </c>
      <c r="AL99" s="33">
        <v>0</v>
      </c>
      <c r="AM99" s="33">
        <v>0</v>
      </c>
      <c r="AO99" s="44">
        <v>93</v>
      </c>
      <c r="AP99" s="33">
        <v>0</v>
      </c>
      <c r="AQ99" s="37">
        <v>0</v>
      </c>
      <c r="AS99" s="44">
        <v>93</v>
      </c>
      <c r="AT99" s="33">
        <v>0</v>
      </c>
      <c r="AU99" s="33">
        <v>0</v>
      </c>
      <c r="AW99" s="44">
        <v>93</v>
      </c>
      <c r="AX99" s="33">
        <v>0</v>
      </c>
      <c r="AY99" s="37">
        <v>0</v>
      </c>
      <c r="BA99" s="44">
        <v>93</v>
      </c>
      <c r="BB99" s="37">
        <v>0</v>
      </c>
      <c r="BC99" s="37">
        <v>0</v>
      </c>
      <c r="BE99" s="44">
        <v>93</v>
      </c>
      <c r="BF99" s="33">
        <v>0</v>
      </c>
      <c r="BG99" s="37">
        <v>0</v>
      </c>
      <c r="BI99" s="44">
        <v>93</v>
      </c>
      <c r="BJ99" s="33">
        <v>0</v>
      </c>
      <c r="BK99" s="33">
        <v>0</v>
      </c>
    </row>
    <row r="100" spans="1:63" ht="14.25" x14ac:dyDescent="0.2">
      <c r="A100" s="44">
        <v>94</v>
      </c>
      <c r="B100" s="37">
        <v>0</v>
      </c>
      <c r="C100" s="37">
        <v>0</v>
      </c>
      <c r="E100" s="44">
        <v>94</v>
      </c>
      <c r="F100" s="37">
        <v>0</v>
      </c>
      <c r="G100" s="33">
        <v>0</v>
      </c>
      <c r="I100" s="44">
        <v>94</v>
      </c>
      <c r="J100" s="37">
        <v>0</v>
      </c>
      <c r="K100" s="37">
        <v>0</v>
      </c>
      <c r="M100" s="44">
        <v>94</v>
      </c>
      <c r="N100" s="37">
        <v>0</v>
      </c>
      <c r="O100" s="37">
        <v>0</v>
      </c>
      <c r="Q100" s="44">
        <v>94</v>
      </c>
      <c r="R100" s="37">
        <v>0</v>
      </c>
      <c r="S100" s="37">
        <v>0</v>
      </c>
      <c r="U100" s="44">
        <v>94</v>
      </c>
      <c r="V100" s="37">
        <v>0</v>
      </c>
      <c r="W100" s="37">
        <v>0</v>
      </c>
      <c r="Y100" s="44">
        <v>94</v>
      </c>
      <c r="Z100" s="37">
        <v>0</v>
      </c>
      <c r="AA100" s="37">
        <v>0</v>
      </c>
      <c r="AC100" s="44">
        <v>94</v>
      </c>
      <c r="AD100" s="37">
        <v>0</v>
      </c>
      <c r="AE100" s="37">
        <v>0</v>
      </c>
      <c r="AG100" s="44">
        <v>94</v>
      </c>
      <c r="AH100" s="33">
        <v>0</v>
      </c>
      <c r="AI100" s="37">
        <v>0</v>
      </c>
      <c r="AK100" s="44">
        <v>94</v>
      </c>
      <c r="AL100" s="33">
        <v>0</v>
      </c>
      <c r="AM100" s="33">
        <v>0</v>
      </c>
      <c r="AO100" s="44">
        <v>94</v>
      </c>
      <c r="AP100" s="33">
        <v>0</v>
      </c>
      <c r="AQ100" s="37">
        <v>0</v>
      </c>
      <c r="AS100" s="44">
        <v>94</v>
      </c>
      <c r="AT100" s="33">
        <v>0</v>
      </c>
      <c r="AU100" s="33">
        <v>0</v>
      </c>
      <c r="AW100" s="44">
        <v>94</v>
      </c>
      <c r="AX100" s="33">
        <v>0</v>
      </c>
      <c r="AY100" s="37">
        <v>0</v>
      </c>
      <c r="BA100" s="44">
        <v>94</v>
      </c>
      <c r="BB100" s="37">
        <v>0</v>
      </c>
      <c r="BC100" s="37">
        <v>0</v>
      </c>
      <c r="BE100" s="44">
        <v>94</v>
      </c>
      <c r="BF100" s="33">
        <v>0</v>
      </c>
      <c r="BG100" s="37">
        <v>0</v>
      </c>
      <c r="BI100" s="44">
        <v>94</v>
      </c>
      <c r="BJ100" s="33">
        <v>0</v>
      </c>
      <c r="BK100" s="33">
        <v>0</v>
      </c>
    </row>
    <row r="101" spans="1:63" ht="14.25" x14ac:dyDescent="0.2">
      <c r="A101" s="44">
        <v>95</v>
      </c>
      <c r="B101" s="37">
        <v>0</v>
      </c>
      <c r="C101" s="37">
        <v>0</v>
      </c>
      <c r="E101" s="44">
        <v>95</v>
      </c>
      <c r="F101" s="37">
        <v>0</v>
      </c>
      <c r="G101" s="33">
        <v>0</v>
      </c>
      <c r="I101" s="44">
        <v>95</v>
      </c>
      <c r="J101" s="37">
        <v>0</v>
      </c>
      <c r="K101" s="37">
        <v>0</v>
      </c>
      <c r="M101" s="44">
        <v>95</v>
      </c>
      <c r="N101" s="37">
        <v>0</v>
      </c>
      <c r="O101" s="37">
        <v>0</v>
      </c>
      <c r="Q101" s="44">
        <v>95</v>
      </c>
      <c r="R101" s="37">
        <v>0</v>
      </c>
      <c r="S101" s="37">
        <v>0</v>
      </c>
      <c r="U101" s="44">
        <v>95</v>
      </c>
      <c r="V101" s="37">
        <v>0</v>
      </c>
      <c r="W101" s="37">
        <v>0</v>
      </c>
      <c r="Y101" s="44">
        <v>95</v>
      </c>
      <c r="Z101" s="37">
        <v>0</v>
      </c>
      <c r="AA101" s="37">
        <v>0</v>
      </c>
      <c r="AC101" s="44">
        <v>95</v>
      </c>
      <c r="AD101" s="37">
        <v>0</v>
      </c>
      <c r="AE101" s="37">
        <v>0</v>
      </c>
      <c r="AG101" s="44">
        <v>95</v>
      </c>
      <c r="AH101" s="33">
        <v>0</v>
      </c>
      <c r="AI101" s="37">
        <v>0</v>
      </c>
      <c r="AK101" s="44">
        <v>95</v>
      </c>
      <c r="AL101" s="33">
        <v>0</v>
      </c>
      <c r="AM101" s="33">
        <v>0</v>
      </c>
      <c r="AO101" s="44">
        <v>95</v>
      </c>
      <c r="AP101" s="33">
        <v>0</v>
      </c>
      <c r="AQ101" s="37">
        <v>0</v>
      </c>
      <c r="AS101" s="44">
        <v>95</v>
      </c>
      <c r="AT101" s="33">
        <v>0</v>
      </c>
      <c r="AU101" s="33">
        <v>0</v>
      </c>
      <c r="AW101" s="44">
        <v>95</v>
      </c>
      <c r="AX101" s="33">
        <v>0</v>
      </c>
      <c r="AY101" s="37">
        <v>0</v>
      </c>
      <c r="BA101" s="44">
        <v>95</v>
      </c>
      <c r="BB101" s="37">
        <v>0</v>
      </c>
      <c r="BC101" s="37">
        <v>0</v>
      </c>
      <c r="BE101" s="44">
        <v>95</v>
      </c>
      <c r="BF101" s="33">
        <v>0</v>
      </c>
      <c r="BG101" s="37">
        <v>0</v>
      </c>
      <c r="BI101" s="44">
        <v>95</v>
      </c>
      <c r="BJ101" s="33">
        <v>0</v>
      </c>
      <c r="BK101" s="33">
        <v>0</v>
      </c>
    </row>
    <row r="102" spans="1:63" ht="14.25" x14ac:dyDescent="0.2">
      <c r="A102" s="44">
        <v>96</v>
      </c>
      <c r="B102" s="56">
        <v>85</v>
      </c>
      <c r="C102" s="56">
        <v>45</v>
      </c>
      <c r="E102" s="44">
        <v>96</v>
      </c>
      <c r="F102" s="56">
        <v>55</v>
      </c>
      <c r="G102" s="56">
        <v>30</v>
      </c>
      <c r="I102" s="44">
        <v>96</v>
      </c>
      <c r="J102" s="57">
        <v>85</v>
      </c>
      <c r="K102" s="57">
        <v>45</v>
      </c>
      <c r="M102" s="44">
        <v>96</v>
      </c>
      <c r="N102" s="57">
        <v>55</v>
      </c>
      <c r="O102" s="57">
        <v>30</v>
      </c>
      <c r="Q102" s="44">
        <v>96</v>
      </c>
      <c r="R102" s="58">
        <v>85</v>
      </c>
      <c r="S102" s="58">
        <v>45</v>
      </c>
      <c r="U102" s="44">
        <v>96</v>
      </c>
      <c r="V102" s="58">
        <v>55</v>
      </c>
      <c r="W102" s="58">
        <v>30</v>
      </c>
      <c r="Y102" s="44">
        <v>96</v>
      </c>
      <c r="Z102" s="60">
        <v>85</v>
      </c>
      <c r="AA102" s="60">
        <v>45</v>
      </c>
      <c r="AC102" s="44">
        <v>96</v>
      </c>
      <c r="AD102" s="60">
        <v>55</v>
      </c>
      <c r="AE102" s="60">
        <v>30</v>
      </c>
      <c r="AG102" s="44">
        <v>96</v>
      </c>
      <c r="AH102" s="61">
        <v>95</v>
      </c>
      <c r="AI102" s="61">
        <v>65</v>
      </c>
      <c r="AK102" s="44">
        <v>96</v>
      </c>
      <c r="AL102" s="33">
        <v>0</v>
      </c>
      <c r="AM102" s="33">
        <v>0</v>
      </c>
      <c r="AO102" s="44">
        <v>96</v>
      </c>
      <c r="AP102" s="61">
        <v>95</v>
      </c>
      <c r="AQ102" s="61">
        <v>65</v>
      </c>
      <c r="AS102" s="44">
        <v>96</v>
      </c>
      <c r="AT102" s="33">
        <v>0</v>
      </c>
      <c r="AU102" s="33">
        <v>0</v>
      </c>
      <c r="AW102" s="44">
        <v>96</v>
      </c>
      <c r="AX102" s="61">
        <v>95</v>
      </c>
      <c r="AY102" s="61">
        <v>65</v>
      </c>
      <c r="BA102" s="44">
        <v>96</v>
      </c>
      <c r="BB102" s="37">
        <v>0</v>
      </c>
      <c r="BC102" s="37">
        <v>0</v>
      </c>
      <c r="BE102" s="44">
        <v>96</v>
      </c>
      <c r="BF102" s="61">
        <v>95</v>
      </c>
      <c r="BG102" s="61">
        <v>65</v>
      </c>
      <c r="BI102" s="44">
        <v>96</v>
      </c>
      <c r="BJ102" s="33">
        <v>0</v>
      </c>
      <c r="BK102" s="33">
        <v>0</v>
      </c>
    </row>
    <row r="103" spans="1:63" ht="14.25" x14ac:dyDescent="0.2">
      <c r="A103" s="44">
        <v>97</v>
      </c>
      <c r="B103" s="37">
        <v>0</v>
      </c>
      <c r="C103" s="37">
        <v>0</v>
      </c>
      <c r="E103" s="44">
        <v>97</v>
      </c>
      <c r="F103" s="37">
        <v>0</v>
      </c>
      <c r="G103" s="33">
        <v>0</v>
      </c>
      <c r="I103" s="44">
        <v>97</v>
      </c>
      <c r="J103" s="37">
        <v>0</v>
      </c>
      <c r="K103" s="37">
        <v>0</v>
      </c>
      <c r="M103" s="44">
        <v>97</v>
      </c>
      <c r="N103" s="37">
        <v>0</v>
      </c>
      <c r="O103" s="37">
        <v>0</v>
      </c>
      <c r="Q103" s="44">
        <v>97</v>
      </c>
      <c r="R103" s="37">
        <v>0</v>
      </c>
      <c r="S103" s="37">
        <v>0</v>
      </c>
      <c r="U103" s="44">
        <v>97</v>
      </c>
      <c r="V103" s="37">
        <v>0</v>
      </c>
      <c r="W103" s="37">
        <v>0</v>
      </c>
      <c r="Y103" s="44">
        <v>97</v>
      </c>
      <c r="Z103" s="37">
        <v>0</v>
      </c>
      <c r="AA103" s="37">
        <v>0</v>
      </c>
      <c r="AC103" s="44">
        <v>97</v>
      </c>
      <c r="AD103" s="37">
        <v>0</v>
      </c>
      <c r="AE103" s="37">
        <v>0</v>
      </c>
      <c r="AG103" s="44">
        <v>97</v>
      </c>
      <c r="AH103" s="33">
        <v>0</v>
      </c>
      <c r="AI103" s="37">
        <v>0</v>
      </c>
      <c r="AK103" s="44">
        <v>97</v>
      </c>
      <c r="AL103" s="33">
        <v>0</v>
      </c>
      <c r="AM103" s="33">
        <v>0</v>
      </c>
      <c r="AO103" s="44">
        <v>97</v>
      </c>
      <c r="AP103" s="33">
        <v>0</v>
      </c>
      <c r="AQ103" s="37">
        <v>0</v>
      </c>
      <c r="AS103" s="44">
        <v>97</v>
      </c>
      <c r="AT103" s="33">
        <v>0</v>
      </c>
      <c r="AU103" s="33">
        <v>0</v>
      </c>
      <c r="AW103" s="44">
        <v>97</v>
      </c>
      <c r="AX103" s="33">
        <v>0</v>
      </c>
      <c r="AY103" s="37">
        <v>0</v>
      </c>
      <c r="BA103" s="44">
        <v>97</v>
      </c>
      <c r="BB103" s="37">
        <v>0</v>
      </c>
      <c r="BC103" s="37">
        <v>0</v>
      </c>
      <c r="BE103" s="44">
        <v>97</v>
      </c>
      <c r="BF103" s="33">
        <v>0</v>
      </c>
      <c r="BG103" s="37">
        <v>0</v>
      </c>
      <c r="BI103" s="44">
        <v>97</v>
      </c>
      <c r="BJ103" s="33">
        <v>0</v>
      </c>
      <c r="BK103" s="33">
        <v>0</v>
      </c>
    </row>
    <row r="104" spans="1:63" ht="14.25" x14ac:dyDescent="0.2">
      <c r="A104" s="44">
        <v>98</v>
      </c>
      <c r="B104" s="37">
        <v>0</v>
      </c>
      <c r="C104" s="37">
        <v>0</v>
      </c>
      <c r="E104" s="44">
        <v>98</v>
      </c>
      <c r="F104" s="37">
        <v>0</v>
      </c>
      <c r="G104" s="33">
        <v>0</v>
      </c>
      <c r="I104" s="44">
        <v>98</v>
      </c>
      <c r="J104" s="37">
        <v>0</v>
      </c>
      <c r="K104" s="37">
        <v>0</v>
      </c>
      <c r="M104" s="44">
        <v>98</v>
      </c>
      <c r="N104" s="37">
        <v>0</v>
      </c>
      <c r="O104" s="37">
        <v>0</v>
      </c>
      <c r="Q104" s="44">
        <v>98</v>
      </c>
      <c r="R104" s="37">
        <v>0</v>
      </c>
      <c r="S104" s="37">
        <v>0</v>
      </c>
      <c r="U104" s="44">
        <v>98</v>
      </c>
      <c r="V104" s="37">
        <v>0</v>
      </c>
      <c r="W104" s="37">
        <v>0</v>
      </c>
      <c r="Y104" s="44">
        <v>98</v>
      </c>
      <c r="Z104" s="37">
        <v>0</v>
      </c>
      <c r="AA104" s="37">
        <v>0</v>
      </c>
      <c r="AC104" s="44">
        <v>98</v>
      </c>
      <c r="AD104" s="37">
        <v>0</v>
      </c>
      <c r="AE104" s="37">
        <v>0</v>
      </c>
      <c r="AG104" s="44">
        <v>98</v>
      </c>
      <c r="AH104" s="33">
        <v>0</v>
      </c>
      <c r="AI104" s="37">
        <v>0</v>
      </c>
      <c r="AK104" s="44">
        <v>98</v>
      </c>
      <c r="AL104" s="33">
        <v>0</v>
      </c>
      <c r="AM104" s="33">
        <v>0</v>
      </c>
      <c r="AO104" s="44">
        <v>98</v>
      </c>
      <c r="AP104" s="33">
        <v>0</v>
      </c>
      <c r="AQ104" s="37">
        <v>0</v>
      </c>
      <c r="AS104" s="44">
        <v>98</v>
      </c>
      <c r="AT104" s="33">
        <v>0</v>
      </c>
      <c r="AU104" s="33">
        <v>0</v>
      </c>
      <c r="AW104" s="44">
        <v>98</v>
      </c>
      <c r="AX104" s="33">
        <v>0</v>
      </c>
      <c r="AY104" s="37">
        <v>0</v>
      </c>
      <c r="BA104" s="44">
        <v>98</v>
      </c>
      <c r="BB104" s="37">
        <v>0</v>
      </c>
      <c r="BC104" s="37">
        <v>0</v>
      </c>
      <c r="BE104" s="44">
        <v>98</v>
      </c>
      <c r="BF104" s="33">
        <v>0</v>
      </c>
      <c r="BG104" s="37">
        <v>0</v>
      </c>
      <c r="BI104" s="44">
        <v>98</v>
      </c>
      <c r="BJ104" s="33">
        <v>0</v>
      </c>
      <c r="BK104" s="33">
        <v>0</v>
      </c>
    </row>
    <row r="105" spans="1:63" ht="14.25" x14ac:dyDescent="0.2">
      <c r="A105" s="44">
        <v>99</v>
      </c>
      <c r="B105" s="37">
        <v>0</v>
      </c>
      <c r="C105" s="37">
        <v>0</v>
      </c>
      <c r="E105" s="44">
        <v>99</v>
      </c>
      <c r="F105" s="37">
        <v>0</v>
      </c>
      <c r="G105" s="33">
        <v>0</v>
      </c>
      <c r="I105" s="44">
        <v>99</v>
      </c>
      <c r="J105" s="37">
        <v>0</v>
      </c>
      <c r="K105" s="37">
        <v>0</v>
      </c>
      <c r="M105" s="44">
        <v>99</v>
      </c>
      <c r="N105" s="37">
        <v>0</v>
      </c>
      <c r="O105" s="37">
        <v>0</v>
      </c>
      <c r="Q105" s="44">
        <v>99</v>
      </c>
      <c r="R105" s="37">
        <v>0</v>
      </c>
      <c r="S105" s="37">
        <v>0</v>
      </c>
      <c r="U105" s="44">
        <v>99</v>
      </c>
      <c r="V105" s="37">
        <v>0</v>
      </c>
      <c r="W105" s="37">
        <v>0</v>
      </c>
      <c r="Y105" s="44">
        <v>99</v>
      </c>
      <c r="Z105" s="37">
        <v>0</v>
      </c>
      <c r="AA105" s="37">
        <v>0</v>
      </c>
      <c r="AC105" s="44">
        <v>99</v>
      </c>
      <c r="AD105" s="37">
        <v>0</v>
      </c>
      <c r="AE105" s="37">
        <v>0</v>
      </c>
      <c r="AG105" s="44">
        <v>99</v>
      </c>
      <c r="AH105" s="33">
        <v>0</v>
      </c>
      <c r="AI105" s="37">
        <v>0</v>
      </c>
      <c r="AK105" s="44">
        <v>99</v>
      </c>
      <c r="AL105" s="33">
        <v>0</v>
      </c>
      <c r="AM105" s="33">
        <v>0</v>
      </c>
      <c r="AO105" s="44">
        <v>99</v>
      </c>
      <c r="AP105" s="33">
        <v>0</v>
      </c>
      <c r="AQ105" s="37">
        <v>0</v>
      </c>
      <c r="AS105" s="44">
        <v>99</v>
      </c>
      <c r="AT105" s="33">
        <v>0</v>
      </c>
      <c r="AU105" s="33">
        <v>0</v>
      </c>
      <c r="AW105" s="44">
        <v>99</v>
      </c>
      <c r="AX105" s="33">
        <v>0</v>
      </c>
      <c r="AY105" s="37">
        <v>0</v>
      </c>
      <c r="BA105" s="44">
        <v>99</v>
      </c>
      <c r="BB105" s="37">
        <v>0</v>
      </c>
      <c r="BC105" s="37">
        <v>0</v>
      </c>
      <c r="BE105" s="44">
        <v>99</v>
      </c>
      <c r="BF105" s="33">
        <v>0</v>
      </c>
      <c r="BG105" s="37">
        <v>0</v>
      </c>
      <c r="BI105" s="44">
        <v>99</v>
      </c>
      <c r="BJ105" s="33">
        <v>0</v>
      </c>
      <c r="BK105" s="33">
        <v>0</v>
      </c>
    </row>
    <row r="106" spans="1:63" ht="14.25" x14ac:dyDescent="0.2">
      <c r="A106" s="44">
        <v>100</v>
      </c>
      <c r="B106" s="37">
        <v>0</v>
      </c>
      <c r="C106" s="37">
        <v>0</v>
      </c>
      <c r="E106" s="44">
        <v>100</v>
      </c>
      <c r="F106" s="37">
        <v>0</v>
      </c>
      <c r="G106" s="33">
        <v>0</v>
      </c>
      <c r="I106" s="44">
        <v>100</v>
      </c>
      <c r="J106" s="37">
        <v>0</v>
      </c>
      <c r="K106" s="37">
        <v>0</v>
      </c>
      <c r="M106" s="44">
        <v>100</v>
      </c>
      <c r="N106" s="37">
        <v>0</v>
      </c>
      <c r="O106" s="37">
        <v>0</v>
      </c>
      <c r="Q106" s="44">
        <v>100</v>
      </c>
      <c r="R106" s="37">
        <v>0</v>
      </c>
      <c r="S106" s="37">
        <v>0</v>
      </c>
      <c r="U106" s="44">
        <v>100</v>
      </c>
      <c r="V106" s="37">
        <v>0</v>
      </c>
      <c r="W106" s="37">
        <v>0</v>
      </c>
      <c r="Y106" s="44">
        <v>100</v>
      </c>
      <c r="Z106" s="37">
        <v>0</v>
      </c>
      <c r="AA106" s="37">
        <v>0</v>
      </c>
      <c r="AC106" s="44">
        <v>100</v>
      </c>
      <c r="AD106" s="37">
        <v>0</v>
      </c>
      <c r="AE106" s="37">
        <v>0</v>
      </c>
      <c r="AG106" s="44">
        <v>100</v>
      </c>
      <c r="AH106" s="33">
        <v>0</v>
      </c>
      <c r="AI106" s="37">
        <v>0</v>
      </c>
      <c r="AK106" s="44">
        <v>100</v>
      </c>
      <c r="AL106" s="33">
        <v>0</v>
      </c>
      <c r="AM106" s="33">
        <v>0</v>
      </c>
      <c r="AO106" s="44">
        <v>100</v>
      </c>
      <c r="AP106" s="33">
        <v>0</v>
      </c>
      <c r="AQ106" s="37">
        <v>0</v>
      </c>
      <c r="AS106" s="44">
        <v>100</v>
      </c>
      <c r="AT106" s="33">
        <v>0</v>
      </c>
      <c r="AU106" s="33">
        <v>0</v>
      </c>
      <c r="AW106" s="44">
        <v>100</v>
      </c>
      <c r="AX106" s="33">
        <v>0</v>
      </c>
      <c r="AY106" s="37">
        <v>0</v>
      </c>
      <c r="BA106" s="44">
        <v>100</v>
      </c>
      <c r="BB106" s="37">
        <v>0</v>
      </c>
      <c r="BC106" s="37">
        <v>0</v>
      </c>
      <c r="BE106" s="44">
        <v>100</v>
      </c>
      <c r="BF106" s="33">
        <v>0</v>
      </c>
      <c r="BG106" s="37">
        <v>0</v>
      </c>
      <c r="BI106" s="44">
        <v>100</v>
      </c>
      <c r="BJ106" s="33">
        <v>0</v>
      </c>
      <c r="BK106" s="33">
        <v>0</v>
      </c>
    </row>
    <row r="107" spans="1:63" ht="14.25" x14ac:dyDescent="0.2">
      <c r="A107" s="44">
        <v>101</v>
      </c>
      <c r="B107" s="37">
        <v>0</v>
      </c>
      <c r="C107" s="37">
        <v>0</v>
      </c>
      <c r="E107" s="44">
        <v>101</v>
      </c>
      <c r="F107" s="37">
        <v>0</v>
      </c>
      <c r="G107" s="33">
        <v>0</v>
      </c>
      <c r="I107" s="44">
        <v>101</v>
      </c>
      <c r="J107" s="37">
        <v>0</v>
      </c>
      <c r="K107" s="37">
        <v>0</v>
      </c>
      <c r="M107" s="44">
        <v>101</v>
      </c>
      <c r="N107" s="37">
        <v>0</v>
      </c>
      <c r="O107" s="37">
        <v>0</v>
      </c>
      <c r="Q107" s="44">
        <v>101</v>
      </c>
      <c r="R107" s="37">
        <v>0</v>
      </c>
      <c r="S107" s="37">
        <v>0</v>
      </c>
      <c r="U107" s="44">
        <v>101</v>
      </c>
      <c r="V107" s="37">
        <v>0</v>
      </c>
      <c r="W107" s="37">
        <v>0</v>
      </c>
      <c r="Y107" s="44">
        <v>101</v>
      </c>
      <c r="Z107" s="37">
        <v>0</v>
      </c>
      <c r="AA107" s="37">
        <v>0</v>
      </c>
      <c r="AC107" s="44">
        <v>101</v>
      </c>
      <c r="AD107" s="37">
        <v>0</v>
      </c>
      <c r="AE107" s="37">
        <v>0</v>
      </c>
      <c r="AG107" s="44">
        <v>101</v>
      </c>
      <c r="AH107" s="33">
        <v>0</v>
      </c>
      <c r="AI107" s="37">
        <v>0</v>
      </c>
      <c r="AK107" s="44">
        <v>101</v>
      </c>
      <c r="AL107" s="33">
        <v>0</v>
      </c>
      <c r="AM107" s="33">
        <v>0</v>
      </c>
      <c r="AO107" s="44">
        <v>101</v>
      </c>
      <c r="AP107" s="33">
        <v>0</v>
      </c>
      <c r="AQ107" s="37">
        <v>0</v>
      </c>
      <c r="AS107" s="44">
        <v>101</v>
      </c>
      <c r="AT107" s="33">
        <v>0</v>
      </c>
      <c r="AU107" s="33">
        <v>0</v>
      </c>
      <c r="AW107" s="44">
        <v>101</v>
      </c>
      <c r="AX107" s="33">
        <v>0</v>
      </c>
      <c r="AY107" s="37">
        <v>0</v>
      </c>
      <c r="BA107" s="44">
        <v>101</v>
      </c>
      <c r="BB107" s="37">
        <v>0</v>
      </c>
      <c r="BC107" s="37">
        <v>0</v>
      </c>
      <c r="BE107" s="44">
        <v>101</v>
      </c>
      <c r="BF107" s="33">
        <v>0</v>
      </c>
      <c r="BG107" s="37">
        <v>0</v>
      </c>
      <c r="BI107" s="44">
        <v>101</v>
      </c>
      <c r="BJ107" s="33">
        <v>0</v>
      </c>
      <c r="BK107" s="33">
        <v>0</v>
      </c>
    </row>
    <row r="108" spans="1:63" ht="14.25" x14ac:dyDescent="0.2">
      <c r="A108" s="44">
        <v>102</v>
      </c>
      <c r="B108" s="37">
        <v>0</v>
      </c>
      <c r="C108" s="37">
        <v>0</v>
      </c>
      <c r="E108" s="44">
        <v>102</v>
      </c>
      <c r="F108" s="37">
        <v>0</v>
      </c>
      <c r="G108" s="33">
        <v>0</v>
      </c>
      <c r="I108" s="44">
        <v>102</v>
      </c>
      <c r="J108" s="37">
        <v>0</v>
      </c>
      <c r="K108" s="37">
        <v>0</v>
      </c>
      <c r="M108" s="44">
        <v>102</v>
      </c>
      <c r="N108" s="37">
        <v>0</v>
      </c>
      <c r="O108" s="37">
        <v>0</v>
      </c>
      <c r="Q108" s="44">
        <v>102</v>
      </c>
      <c r="R108" s="37">
        <v>0</v>
      </c>
      <c r="S108" s="37">
        <v>0</v>
      </c>
      <c r="U108" s="44">
        <v>102</v>
      </c>
      <c r="V108" s="37">
        <v>0</v>
      </c>
      <c r="W108" s="37">
        <v>0</v>
      </c>
      <c r="Y108" s="44">
        <v>102</v>
      </c>
      <c r="Z108" s="37">
        <v>0</v>
      </c>
      <c r="AA108" s="37">
        <v>0</v>
      </c>
      <c r="AC108" s="44">
        <v>102</v>
      </c>
      <c r="AD108" s="37">
        <v>0</v>
      </c>
      <c r="AE108" s="37">
        <v>0</v>
      </c>
      <c r="AG108" s="44">
        <v>102</v>
      </c>
      <c r="AH108" s="33">
        <v>0</v>
      </c>
      <c r="AI108" s="37">
        <v>0</v>
      </c>
      <c r="AK108" s="44">
        <v>102</v>
      </c>
      <c r="AL108" s="33">
        <v>0</v>
      </c>
      <c r="AM108" s="33">
        <v>0</v>
      </c>
      <c r="AO108" s="44">
        <v>102</v>
      </c>
      <c r="AP108" s="33">
        <v>0</v>
      </c>
      <c r="AQ108" s="37">
        <v>0</v>
      </c>
      <c r="AS108" s="44">
        <v>102</v>
      </c>
      <c r="AT108" s="33">
        <v>0</v>
      </c>
      <c r="AU108" s="33">
        <v>0</v>
      </c>
      <c r="AW108" s="44">
        <v>102</v>
      </c>
      <c r="AX108" s="33">
        <v>0</v>
      </c>
      <c r="AY108" s="37">
        <v>0</v>
      </c>
      <c r="BA108" s="44">
        <v>102</v>
      </c>
      <c r="BB108" s="37">
        <v>0</v>
      </c>
      <c r="BC108" s="37">
        <v>0</v>
      </c>
      <c r="BE108" s="44">
        <v>102</v>
      </c>
      <c r="BF108" s="33">
        <v>0</v>
      </c>
      <c r="BG108" s="37">
        <v>0</v>
      </c>
      <c r="BI108" s="44">
        <v>102</v>
      </c>
      <c r="BJ108" s="33">
        <v>0</v>
      </c>
      <c r="BK108" s="33">
        <v>0</v>
      </c>
    </row>
    <row r="109" spans="1:63" ht="14.25" x14ac:dyDescent="0.2">
      <c r="A109" s="44">
        <v>103</v>
      </c>
      <c r="B109" s="37">
        <v>0</v>
      </c>
      <c r="C109" s="37">
        <v>0</v>
      </c>
      <c r="E109" s="44">
        <v>103</v>
      </c>
      <c r="F109" s="37">
        <v>0</v>
      </c>
      <c r="G109" s="33">
        <v>0</v>
      </c>
      <c r="I109" s="44">
        <v>103</v>
      </c>
      <c r="J109" s="37">
        <v>0</v>
      </c>
      <c r="K109" s="37">
        <v>0</v>
      </c>
      <c r="M109" s="44">
        <v>103</v>
      </c>
      <c r="N109" s="37">
        <v>0</v>
      </c>
      <c r="O109" s="37">
        <v>0</v>
      </c>
      <c r="Q109" s="44">
        <v>103</v>
      </c>
      <c r="R109" s="37">
        <v>0</v>
      </c>
      <c r="S109" s="37">
        <v>0</v>
      </c>
      <c r="U109" s="44">
        <v>103</v>
      </c>
      <c r="V109" s="37">
        <v>0</v>
      </c>
      <c r="W109" s="37">
        <v>0</v>
      </c>
      <c r="Y109" s="44">
        <v>103</v>
      </c>
      <c r="Z109" s="37">
        <v>0</v>
      </c>
      <c r="AA109" s="37">
        <v>0</v>
      </c>
      <c r="AC109" s="44">
        <v>103</v>
      </c>
      <c r="AD109" s="37">
        <v>0</v>
      </c>
      <c r="AE109" s="37">
        <v>0</v>
      </c>
      <c r="AG109" s="44">
        <v>103</v>
      </c>
      <c r="AH109" s="33">
        <v>0</v>
      </c>
      <c r="AI109" s="37">
        <v>0</v>
      </c>
      <c r="AK109" s="44">
        <v>103</v>
      </c>
      <c r="AL109" s="33">
        <v>0</v>
      </c>
      <c r="AM109" s="33">
        <v>0</v>
      </c>
      <c r="AO109" s="44">
        <v>103</v>
      </c>
      <c r="AP109" s="33">
        <v>0</v>
      </c>
      <c r="AQ109" s="37">
        <v>0</v>
      </c>
      <c r="AS109" s="44">
        <v>103</v>
      </c>
      <c r="AT109" s="33">
        <v>0</v>
      </c>
      <c r="AU109" s="33">
        <v>0</v>
      </c>
      <c r="AW109" s="44">
        <v>103</v>
      </c>
      <c r="AX109" s="33">
        <v>0</v>
      </c>
      <c r="AY109" s="37">
        <v>0</v>
      </c>
      <c r="BA109" s="44">
        <v>103</v>
      </c>
      <c r="BB109" s="37">
        <v>0</v>
      </c>
      <c r="BC109" s="37">
        <v>0</v>
      </c>
      <c r="BE109" s="44">
        <v>103</v>
      </c>
      <c r="BF109" s="33">
        <v>0</v>
      </c>
      <c r="BG109" s="37">
        <v>0</v>
      </c>
      <c r="BI109" s="44">
        <v>103</v>
      </c>
      <c r="BJ109" s="33">
        <v>0</v>
      </c>
      <c r="BK109" s="33">
        <v>0</v>
      </c>
    </row>
    <row r="110" spans="1:63" ht="14.25" x14ac:dyDescent="0.2">
      <c r="A110" s="44">
        <v>104</v>
      </c>
      <c r="B110" s="56">
        <v>95</v>
      </c>
      <c r="C110" s="56">
        <v>50</v>
      </c>
      <c r="E110" s="44">
        <v>104</v>
      </c>
      <c r="F110" s="37">
        <v>0</v>
      </c>
      <c r="G110" s="33">
        <v>0</v>
      </c>
      <c r="I110" s="44">
        <v>104</v>
      </c>
      <c r="J110" s="57">
        <v>95</v>
      </c>
      <c r="K110" s="57">
        <v>50</v>
      </c>
      <c r="M110" s="44">
        <v>104</v>
      </c>
      <c r="N110" s="37">
        <v>0</v>
      </c>
      <c r="O110" s="37">
        <v>0</v>
      </c>
      <c r="Q110" s="44">
        <v>104</v>
      </c>
      <c r="R110" s="58">
        <v>95</v>
      </c>
      <c r="S110" s="58">
        <v>50</v>
      </c>
      <c r="U110" s="44">
        <v>104</v>
      </c>
      <c r="V110" s="37">
        <v>0</v>
      </c>
      <c r="W110" s="37">
        <v>0</v>
      </c>
      <c r="Y110" s="44">
        <v>104</v>
      </c>
      <c r="Z110" s="60">
        <v>95</v>
      </c>
      <c r="AA110" s="60">
        <v>50</v>
      </c>
      <c r="AC110" s="44">
        <v>104</v>
      </c>
      <c r="AD110" s="37">
        <v>0</v>
      </c>
      <c r="AE110" s="37">
        <v>0</v>
      </c>
      <c r="AG110" s="44">
        <v>104</v>
      </c>
      <c r="AH110" s="61">
        <v>105</v>
      </c>
      <c r="AI110" s="61">
        <v>70</v>
      </c>
      <c r="AK110" s="44">
        <v>104</v>
      </c>
      <c r="AL110" s="33">
        <v>0</v>
      </c>
      <c r="AM110" s="33">
        <v>0</v>
      </c>
      <c r="AO110" s="44">
        <v>104</v>
      </c>
      <c r="AP110" s="61">
        <v>105</v>
      </c>
      <c r="AQ110" s="61">
        <v>70</v>
      </c>
      <c r="AS110" s="44">
        <v>104</v>
      </c>
      <c r="AT110" s="33">
        <v>0</v>
      </c>
      <c r="AU110" s="33">
        <v>0</v>
      </c>
      <c r="AW110" s="44">
        <v>104</v>
      </c>
      <c r="AX110" s="61">
        <v>105</v>
      </c>
      <c r="AY110" s="61">
        <v>70</v>
      </c>
      <c r="BA110" s="44">
        <v>104</v>
      </c>
      <c r="BB110" s="37">
        <v>0</v>
      </c>
      <c r="BC110" s="37">
        <v>0</v>
      </c>
      <c r="BE110" s="44">
        <v>104</v>
      </c>
      <c r="BF110" s="61">
        <v>105</v>
      </c>
      <c r="BG110" s="61">
        <v>70</v>
      </c>
      <c r="BI110" s="44">
        <v>104</v>
      </c>
      <c r="BJ110" s="33">
        <v>0</v>
      </c>
      <c r="BK110" s="33">
        <v>0</v>
      </c>
    </row>
    <row r="111" spans="1:63" ht="14.25" x14ac:dyDescent="0.2">
      <c r="A111" s="44">
        <v>105</v>
      </c>
      <c r="B111" s="37">
        <v>0</v>
      </c>
      <c r="C111" s="37">
        <v>0</v>
      </c>
      <c r="E111" s="44">
        <v>105</v>
      </c>
      <c r="F111" s="37">
        <v>0</v>
      </c>
      <c r="G111" s="33">
        <v>0</v>
      </c>
      <c r="I111" s="44">
        <v>105</v>
      </c>
      <c r="J111" s="37">
        <v>0</v>
      </c>
      <c r="K111" s="37">
        <v>0</v>
      </c>
      <c r="M111" s="44">
        <v>105</v>
      </c>
      <c r="N111" s="37">
        <v>0</v>
      </c>
      <c r="O111" s="37">
        <v>0</v>
      </c>
      <c r="Q111" s="44">
        <v>105</v>
      </c>
      <c r="R111" s="37">
        <v>0</v>
      </c>
      <c r="S111" s="37">
        <v>0</v>
      </c>
      <c r="U111" s="44">
        <v>105</v>
      </c>
      <c r="V111" s="37">
        <v>0</v>
      </c>
      <c r="W111" s="37">
        <v>0</v>
      </c>
      <c r="Y111" s="44">
        <v>105</v>
      </c>
      <c r="Z111" s="37">
        <v>0</v>
      </c>
      <c r="AA111" s="37">
        <v>0</v>
      </c>
      <c r="AC111" s="44">
        <v>105</v>
      </c>
      <c r="AD111" s="37">
        <v>0</v>
      </c>
      <c r="AE111" s="37">
        <v>0</v>
      </c>
      <c r="AG111" s="44">
        <v>105</v>
      </c>
      <c r="AH111" s="33">
        <v>0</v>
      </c>
      <c r="AI111" s="37">
        <v>0</v>
      </c>
      <c r="AK111" s="44">
        <v>105</v>
      </c>
      <c r="AL111" s="33">
        <v>0</v>
      </c>
      <c r="AM111" s="33">
        <v>0</v>
      </c>
      <c r="AO111" s="44">
        <v>105</v>
      </c>
      <c r="AP111" s="33">
        <v>0</v>
      </c>
      <c r="AQ111" s="37">
        <v>0</v>
      </c>
      <c r="AS111" s="44">
        <v>105</v>
      </c>
      <c r="AT111" s="33">
        <v>0</v>
      </c>
      <c r="AU111" s="33">
        <v>0</v>
      </c>
      <c r="AW111" s="44">
        <v>105</v>
      </c>
      <c r="AX111" s="33">
        <v>0</v>
      </c>
      <c r="AY111" s="37">
        <v>0</v>
      </c>
      <c r="BA111" s="44">
        <v>105</v>
      </c>
      <c r="BB111" s="37">
        <v>0</v>
      </c>
      <c r="BC111" s="37">
        <v>0</v>
      </c>
      <c r="BE111" s="44">
        <v>105</v>
      </c>
      <c r="BF111" s="33">
        <v>0</v>
      </c>
      <c r="BG111" s="37">
        <v>0</v>
      </c>
      <c r="BI111" s="44">
        <v>105</v>
      </c>
      <c r="BJ111" s="33">
        <v>0</v>
      </c>
      <c r="BK111" s="33">
        <v>0</v>
      </c>
    </row>
    <row r="112" spans="1:63" ht="14.25" x14ac:dyDescent="0.2">
      <c r="A112" s="44">
        <v>106</v>
      </c>
      <c r="B112" s="37">
        <v>0</v>
      </c>
      <c r="C112" s="37">
        <v>0</v>
      </c>
      <c r="E112" s="44">
        <v>106</v>
      </c>
      <c r="F112" s="37">
        <v>0</v>
      </c>
      <c r="G112" s="33">
        <v>0</v>
      </c>
      <c r="I112" s="44">
        <v>106</v>
      </c>
      <c r="J112" s="37">
        <v>0</v>
      </c>
      <c r="K112" s="37">
        <v>0</v>
      </c>
      <c r="M112" s="44">
        <v>106</v>
      </c>
      <c r="N112" s="37">
        <v>0</v>
      </c>
      <c r="O112" s="37">
        <v>0</v>
      </c>
      <c r="Q112" s="44">
        <v>106</v>
      </c>
      <c r="R112" s="37">
        <v>0</v>
      </c>
      <c r="S112" s="37">
        <v>0</v>
      </c>
      <c r="U112" s="44">
        <v>106</v>
      </c>
      <c r="V112" s="37">
        <v>0</v>
      </c>
      <c r="W112" s="37">
        <v>0</v>
      </c>
      <c r="Y112" s="44">
        <v>106</v>
      </c>
      <c r="Z112" s="37">
        <v>0</v>
      </c>
      <c r="AA112" s="37">
        <v>0</v>
      </c>
      <c r="AC112" s="44">
        <v>106</v>
      </c>
      <c r="AD112" s="37">
        <v>0</v>
      </c>
      <c r="AE112" s="37">
        <v>0</v>
      </c>
      <c r="AG112" s="44">
        <v>106</v>
      </c>
      <c r="AH112" s="33">
        <v>0</v>
      </c>
      <c r="AI112" s="37">
        <v>0</v>
      </c>
      <c r="AK112" s="44">
        <v>106</v>
      </c>
      <c r="AL112" s="33">
        <v>0</v>
      </c>
      <c r="AM112" s="33">
        <v>0</v>
      </c>
      <c r="AO112" s="44">
        <v>106</v>
      </c>
      <c r="AP112" s="33">
        <v>0</v>
      </c>
      <c r="AQ112" s="37">
        <v>0</v>
      </c>
      <c r="AS112" s="44">
        <v>106</v>
      </c>
      <c r="AT112" s="33">
        <v>0</v>
      </c>
      <c r="AU112" s="33">
        <v>0</v>
      </c>
      <c r="AW112" s="44">
        <v>106</v>
      </c>
      <c r="AX112" s="33">
        <v>0</v>
      </c>
      <c r="AY112" s="37">
        <v>0</v>
      </c>
      <c r="BA112" s="44">
        <v>106</v>
      </c>
      <c r="BB112" s="37">
        <v>0</v>
      </c>
      <c r="BC112" s="37">
        <v>0</v>
      </c>
      <c r="BE112" s="44">
        <v>106</v>
      </c>
      <c r="BF112" s="33">
        <v>0</v>
      </c>
      <c r="BG112" s="37">
        <v>0</v>
      </c>
      <c r="BI112" s="44">
        <v>106</v>
      </c>
      <c r="BJ112" s="33">
        <v>0</v>
      </c>
      <c r="BK112" s="33">
        <v>0</v>
      </c>
    </row>
    <row r="113" spans="1:63" ht="14.25" x14ac:dyDescent="0.2">
      <c r="A113" s="44">
        <v>107</v>
      </c>
      <c r="B113" s="37">
        <v>0</v>
      </c>
      <c r="C113" s="37">
        <v>0</v>
      </c>
      <c r="E113" s="44">
        <v>107</v>
      </c>
      <c r="F113" s="37">
        <v>0</v>
      </c>
      <c r="G113" s="33">
        <v>0</v>
      </c>
      <c r="I113" s="44">
        <v>107</v>
      </c>
      <c r="J113" s="37">
        <v>0</v>
      </c>
      <c r="K113" s="37">
        <v>0</v>
      </c>
      <c r="M113" s="44">
        <v>107</v>
      </c>
      <c r="N113" s="37">
        <v>0</v>
      </c>
      <c r="O113" s="37">
        <v>0</v>
      </c>
      <c r="Q113" s="44">
        <v>107</v>
      </c>
      <c r="R113" s="37">
        <v>0</v>
      </c>
      <c r="S113" s="37">
        <v>0</v>
      </c>
      <c r="U113" s="44">
        <v>107</v>
      </c>
      <c r="V113" s="37">
        <v>0</v>
      </c>
      <c r="W113" s="37">
        <v>0</v>
      </c>
      <c r="Y113" s="44">
        <v>107</v>
      </c>
      <c r="Z113" s="37">
        <v>0</v>
      </c>
      <c r="AA113" s="37">
        <v>0</v>
      </c>
      <c r="AC113" s="44">
        <v>107</v>
      </c>
      <c r="AD113" s="37">
        <v>0</v>
      </c>
      <c r="AE113" s="37">
        <v>0</v>
      </c>
      <c r="AG113" s="44">
        <v>107</v>
      </c>
      <c r="AH113" s="33">
        <v>0</v>
      </c>
      <c r="AI113" s="37">
        <v>0</v>
      </c>
      <c r="AK113" s="44">
        <v>107</v>
      </c>
      <c r="AL113" s="33">
        <v>0</v>
      </c>
      <c r="AM113" s="33">
        <v>0</v>
      </c>
      <c r="AO113" s="44">
        <v>107</v>
      </c>
      <c r="AP113" s="33">
        <v>0</v>
      </c>
      <c r="AQ113" s="37">
        <v>0</v>
      </c>
      <c r="AS113" s="44">
        <v>107</v>
      </c>
      <c r="AT113" s="33">
        <v>0</v>
      </c>
      <c r="AU113" s="33">
        <v>0</v>
      </c>
      <c r="AW113" s="44">
        <v>107</v>
      </c>
      <c r="AX113" s="33">
        <v>0</v>
      </c>
      <c r="AY113" s="37">
        <v>0</v>
      </c>
      <c r="BA113" s="44">
        <v>107</v>
      </c>
      <c r="BB113" s="37">
        <v>0</v>
      </c>
      <c r="BC113" s="37">
        <v>0</v>
      </c>
      <c r="BE113" s="44">
        <v>107</v>
      </c>
      <c r="BF113" s="33">
        <v>0</v>
      </c>
      <c r="BG113" s="37">
        <v>0</v>
      </c>
      <c r="BI113" s="44">
        <v>107</v>
      </c>
      <c r="BJ113" s="33">
        <v>0</v>
      </c>
      <c r="BK113" s="33">
        <v>0</v>
      </c>
    </row>
    <row r="114" spans="1:63" ht="14.25" x14ac:dyDescent="0.2">
      <c r="A114" s="44">
        <v>108</v>
      </c>
      <c r="B114" s="37">
        <v>0</v>
      </c>
      <c r="C114" s="37">
        <v>0</v>
      </c>
      <c r="E114" s="44">
        <v>108</v>
      </c>
      <c r="F114" s="37">
        <v>0</v>
      </c>
      <c r="G114" s="33">
        <v>0</v>
      </c>
      <c r="I114" s="44">
        <v>108</v>
      </c>
      <c r="J114" s="37">
        <v>0</v>
      </c>
      <c r="K114" s="37">
        <v>0</v>
      </c>
      <c r="M114" s="44">
        <v>108</v>
      </c>
      <c r="N114" s="37">
        <v>0</v>
      </c>
      <c r="O114" s="37">
        <v>0</v>
      </c>
      <c r="Q114" s="44">
        <v>108</v>
      </c>
      <c r="R114" s="37">
        <v>0</v>
      </c>
      <c r="S114" s="37">
        <v>0</v>
      </c>
      <c r="U114" s="44">
        <v>108</v>
      </c>
      <c r="V114" s="37">
        <v>0</v>
      </c>
      <c r="W114" s="37">
        <v>0</v>
      </c>
      <c r="Y114" s="44">
        <v>108</v>
      </c>
      <c r="Z114" s="37">
        <v>0</v>
      </c>
      <c r="AA114" s="37">
        <v>0</v>
      </c>
      <c r="AC114" s="44">
        <v>108</v>
      </c>
      <c r="AD114" s="37">
        <v>0</v>
      </c>
      <c r="AE114" s="37">
        <v>0</v>
      </c>
      <c r="AG114" s="44">
        <v>108</v>
      </c>
      <c r="AH114" s="33">
        <v>0</v>
      </c>
      <c r="AI114" s="37">
        <v>0</v>
      </c>
      <c r="AK114" s="44">
        <v>108</v>
      </c>
      <c r="AL114" s="33">
        <v>0</v>
      </c>
      <c r="AM114" s="33">
        <v>0</v>
      </c>
      <c r="AO114" s="44">
        <v>108</v>
      </c>
      <c r="AP114" s="33">
        <v>0</v>
      </c>
      <c r="AQ114" s="37">
        <v>0</v>
      </c>
      <c r="AS114" s="44">
        <v>108</v>
      </c>
      <c r="AT114" s="33">
        <v>0</v>
      </c>
      <c r="AU114" s="33">
        <v>0</v>
      </c>
      <c r="AW114" s="44">
        <v>108</v>
      </c>
      <c r="AX114" s="33">
        <v>0</v>
      </c>
      <c r="AY114" s="37">
        <v>0</v>
      </c>
      <c r="BA114" s="44">
        <v>108</v>
      </c>
      <c r="BB114" s="37">
        <v>0</v>
      </c>
      <c r="BC114" s="37">
        <v>0</v>
      </c>
      <c r="BE114" s="44">
        <v>108</v>
      </c>
      <c r="BF114" s="33">
        <v>0</v>
      </c>
      <c r="BG114" s="37">
        <v>0</v>
      </c>
      <c r="BI114" s="44">
        <v>108</v>
      </c>
      <c r="BJ114" s="33">
        <v>0</v>
      </c>
      <c r="BK114" s="33">
        <v>0</v>
      </c>
    </row>
    <row r="115" spans="1:63" ht="14.25" x14ac:dyDescent="0.2">
      <c r="A115" s="44">
        <v>109</v>
      </c>
      <c r="B115" s="37">
        <v>0</v>
      </c>
      <c r="C115" s="37">
        <v>0</v>
      </c>
      <c r="E115" s="44">
        <v>109</v>
      </c>
      <c r="F115" s="37">
        <v>0</v>
      </c>
      <c r="G115" s="33">
        <v>0</v>
      </c>
      <c r="I115" s="44">
        <v>109</v>
      </c>
      <c r="J115" s="37">
        <v>0</v>
      </c>
      <c r="K115" s="37">
        <v>0</v>
      </c>
      <c r="M115" s="44">
        <v>109</v>
      </c>
      <c r="N115" s="37">
        <v>0</v>
      </c>
      <c r="O115" s="37">
        <v>0</v>
      </c>
      <c r="Q115" s="44">
        <v>109</v>
      </c>
      <c r="R115" s="37">
        <v>0</v>
      </c>
      <c r="S115" s="37">
        <v>0</v>
      </c>
      <c r="U115" s="44">
        <v>109</v>
      </c>
      <c r="V115" s="37">
        <v>0</v>
      </c>
      <c r="W115" s="37">
        <v>0</v>
      </c>
      <c r="Y115" s="44">
        <v>109</v>
      </c>
      <c r="Z115" s="37">
        <v>0</v>
      </c>
      <c r="AA115" s="37">
        <v>0</v>
      </c>
      <c r="AC115" s="44">
        <v>109</v>
      </c>
      <c r="AD115" s="37">
        <v>0</v>
      </c>
      <c r="AE115" s="37">
        <v>0</v>
      </c>
      <c r="AG115" s="44">
        <v>109</v>
      </c>
      <c r="AH115" s="33">
        <v>0</v>
      </c>
      <c r="AI115" s="37">
        <v>0</v>
      </c>
      <c r="AK115" s="44">
        <v>109</v>
      </c>
      <c r="AL115" s="33">
        <v>0</v>
      </c>
      <c r="AM115" s="33">
        <v>0</v>
      </c>
      <c r="AO115" s="44">
        <v>109</v>
      </c>
      <c r="AP115" s="33">
        <v>0</v>
      </c>
      <c r="AQ115" s="37">
        <v>0</v>
      </c>
      <c r="AS115" s="44">
        <v>109</v>
      </c>
      <c r="AT115" s="33">
        <v>0</v>
      </c>
      <c r="AU115" s="33">
        <v>0</v>
      </c>
      <c r="AW115" s="44">
        <v>109</v>
      </c>
      <c r="AX115" s="33">
        <v>0</v>
      </c>
      <c r="AY115" s="37">
        <v>0</v>
      </c>
      <c r="BA115" s="44">
        <v>109</v>
      </c>
      <c r="BB115" s="37">
        <v>0</v>
      </c>
      <c r="BC115" s="37">
        <v>0</v>
      </c>
      <c r="BE115" s="44">
        <v>109</v>
      </c>
      <c r="BF115" s="33">
        <v>0</v>
      </c>
      <c r="BG115" s="37">
        <v>0</v>
      </c>
      <c r="BI115" s="44">
        <v>109</v>
      </c>
      <c r="BJ115" s="33">
        <v>0</v>
      </c>
      <c r="BK115" s="33">
        <v>0</v>
      </c>
    </row>
    <row r="116" spans="1:63" ht="14.25" x14ac:dyDescent="0.2">
      <c r="A116" s="44">
        <v>110</v>
      </c>
      <c r="B116" s="37">
        <v>0</v>
      </c>
      <c r="C116" s="37">
        <v>0</v>
      </c>
      <c r="E116" s="44">
        <v>110</v>
      </c>
      <c r="F116" s="37">
        <v>0</v>
      </c>
      <c r="G116" s="33">
        <v>0</v>
      </c>
      <c r="I116" s="44">
        <v>110</v>
      </c>
      <c r="J116" s="37">
        <v>0</v>
      </c>
      <c r="K116" s="37">
        <v>0</v>
      </c>
      <c r="M116" s="44">
        <v>110</v>
      </c>
      <c r="N116" s="37">
        <v>0</v>
      </c>
      <c r="O116" s="37">
        <v>0</v>
      </c>
      <c r="Q116" s="44">
        <v>110</v>
      </c>
      <c r="R116" s="37">
        <v>0</v>
      </c>
      <c r="S116" s="37">
        <v>0</v>
      </c>
      <c r="U116" s="44">
        <v>110</v>
      </c>
      <c r="V116" s="37">
        <v>0</v>
      </c>
      <c r="W116" s="37">
        <v>0</v>
      </c>
      <c r="Y116" s="44">
        <v>110</v>
      </c>
      <c r="Z116" s="37">
        <v>0</v>
      </c>
      <c r="AA116" s="37">
        <v>0</v>
      </c>
      <c r="AC116" s="44">
        <v>110</v>
      </c>
      <c r="AD116" s="37">
        <v>0</v>
      </c>
      <c r="AE116" s="37">
        <v>0</v>
      </c>
      <c r="AG116" s="44">
        <v>110</v>
      </c>
      <c r="AH116" s="33">
        <v>0</v>
      </c>
      <c r="AI116" s="37">
        <v>0</v>
      </c>
      <c r="AK116" s="44">
        <v>110</v>
      </c>
      <c r="AL116" s="33">
        <v>0</v>
      </c>
      <c r="AM116" s="33">
        <v>0</v>
      </c>
      <c r="AO116" s="44">
        <v>110</v>
      </c>
      <c r="AP116" s="33">
        <v>0</v>
      </c>
      <c r="AQ116" s="37">
        <v>0</v>
      </c>
      <c r="AS116" s="44">
        <v>110</v>
      </c>
      <c r="AT116" s="33">
        <v>0</v>
      </c>
      <c r="AU116" s="33">
        <v>0</v>
      </c>
      <c r="AW116" s="44">
        <v>110</v>
      </c>
      <c r="AX116" s="33">
        <v>0</v>
      </c>
      <c r="AY116" s="37">
        <v>0</v>
      </c>
      <c r="BA116" s="44">
        <v>110</v>
      </c>
      <c r="BB116" s="37">
        <v>0</v>
      </c>
      <c r="BC116" s="37">
        <v>0</v>
      </c>
      <c r="BE116" s="44">
        <v>110</v>
      </c>
      <c r="BF116" s="33">
        <v>0</v>
      </c>
      <c r="BG116" s="37">
        <v>0</v>
      </c>
      <c r="BI116" s="44">
        <v>110</v>
      </c>
      <c r="BJ116" s="33">
        <v>0</v>
      </c>
      <c r="BK116" s="33">
        <v>0</v>
      </c>
    </row>
    <row r="117" spans="1:63" ht="14.25" x14ac:dyDescent="0.2">
      <c r="A117" s="44">
        <v>111</v>
      </c>
      <c r="B117" s="37">
        <v>0</v>
      </c>
      <c r="C117" s="37">
        <v>0</v>
      </c>
      <c r="E117" s="44">
        <v>111</v>
      </c>
      <c r="F117" s="37">
        <v>0</v>
      </c>
      <c r="G117" s="33">
        <v>0</v>
      </c>
      <c r="I117" s="44">
        <v>111</v>
      </c>
      <c r="J117" s="37">
        <v>0</v>
      </c>
      <c r="K117" s="37">
        <v>0</v>
      </c>
      <c r="M117" s="44">
        <v>111</v>
      </c>
      <c r="N117" s="37">
        <v>0</v>
      </c>
      <c r="O117" s="37">
        <v>0</v>
      </c>
      <c r="Q117" s="44">
        <v>111</v>
      </c>
      <c r="R117" s="37">
        <v>0</v>
      </c>
      <c r="S117" s="37">
        <v>0</v>
      </c>
      <c r="U117" s="44">
        <v>111</v>
      </c>
      <c r="V117" s="37">
        <v>0</v>
      </c>
      <c r="W117" s="37">
        <v>0</v>
      </c>
      <c r="Y117" s="44">
        <v>111</v>
      </c>
      <c r="Z117" s="37">
        <v>0</v>
      </c>
      <c r="AA117" s="37">
        <v>0</v>
      </c>
      <c r="AC117" s="44">
        <v>111</v>
      </c>
      <c r="AD117" s="37">
        <v>0</v>
      </c>
      <c r="AE117" s="37">
        <v>0</v>
      </c>
      <c r="AG117" s="44">
        <v>111</v>
      </c>
      <c r="AH117" s="33">
        <v>0</v>
      </c>
      <c r="AI117" s="37">
        <v>0</v>
      </c>
      <c r="AK117" s="44">
        <v>111</v>
      </c>
      <c r="AL117" s="33">
        <v>0</v>
      </c>
      <c r="AM117" s="33">
        <v>0</v>
      </c>
      <c r="AO117" s="44">
        <v>111</v>
      </c>
      <c r="AP117" s="33">
        <v>0</v>
      </c>
      <c r="AQ117" s="37">
        <v>0</v>
      </c>
      <c r="AS117" s="44">
        <v>111</v>
      </c>
      <c r="AT117" s="33">
        <v>0</v>
      </c>
      <c r="AU117" s="33">
        <v>0</v>
      </c>
      <c r="AW117" s="44">
        <v>111</v>
      </c>
      <c r="AX117" s="33">
        <v>0</v>
      </c>
      <c r="AY117" s="37">
        <v>0</v>
      </c>
      <c r="BA117" s="44">
        <v>111</v>
      </c>
      <c r="BB117" s="37">
        <v>0</v>
      </c>
      <c r="BC117" s="37">
        <v>0</v>
      </c>
      <c r="BE117" s="44">
        <v>111</v>
      </c>
      <c r="BF117" s="33">
        <v>0</v>
      </c>
      <c r="BG117" s="37">
        <v>0</v>
      </c>
      <c r="BI117" s="44">
        <v>111</v>
      </c>
      <c r="BJ117" s="33">
        <v>0</v>
      </c>
      <c r="BK117" s="33">
        <v>0</v>
      </c>
    </row>
    <row r="118" spans="1:63" ht="14.25" x14ac:dyDescent="0.2">
      <c r="A118" s="44">
        <v>112</v>
      </c>
      <c r="B118" s="56">
        <v>95</v>
      </c>
      <c r="C118" s="56">
        <v>50</v>
      </c>
      <c r="E118" s="44">
        <v>112</v>
      </c>
      <c r="F118" s="56">
        <v>65</v>
      </c>
      <c r="G118" s="56">
        <v>35</v>
      </c>
      <c r="I118" s="44">
        <v>112</v>
      </c>
      <c r="J118" s="57">
        <v>95</v>
      </c>
      <c r="K118" s="57">
        <v>50</v>
      </c>
      <c r="M118" s="44">
        <v>112</v>
      </c>
      <c r="N118" s="57">
        <v>65</v>
      </c>
      <c r="O118" s="57">
        <v>35</v>
      </c>
      <c r="Q118" s="44">
        <v>112</v>
      </c>
      <c r="R118" s="58">
        <v>95</v>
      </c>
      <c r="S118" s="58">
        <v>50</v>
      </c>
      <c r="U118" s="44">
        <v>112</v>
      </c>
      <c r="V118" s="58">
        <v>65</v>
      </c>
      <c r="W118" s="58">
        <v>35</v>
      </c>
      <c r="Y118" s="44">
        <v>112</v>
      </c>
      <c r="Z118" s="60">
        <v>95</v>
      </c>
      <c r="AA118" s="60">
        <v>50</v>
      </c>
      <c r="AC118" s="44">
        <v>112</v>
      </c>
      <c r="AD118" s="60">
        <v>65</v>
      </c>
      <c r="AE118" s="60">
        <v>35</v>
      </c>
      <c r="AG118" s="44">
        <v>112</v>
      </c>
      <c r="AH118" s="61">
        <v>105</v>
      </c>
      <c r="AI118" s="61">
        <v>70</v>
      </c>
      <c r="AK118" s="44">
        <v>112</v>
      </c>
      <c r="AL118" s="61">
        <v>75</v>
      </c>
      <c r="AM118" s="61">
        <v>55</v>
      </c>
      <c r="AO118" s="44">
        <v>112</v>
      </c>
      <c r="AP118" s="61">
        <v>105</v>
      </c>
      <c r="AQ118" s="61">
        <v>70</v>
      </c>
      <c r="AS118" s="44">
        <v>112</v>
      </c>
      <c r="AT118" s="61">
        <v>75</v>
      </c>
      <c r="AU118" s="61">
        <v>55</v>
      </c>
      <c r="AW118" s="44">
        <v>112</v>
      </c>
      <c r="AX118" s="61">
        <v>105</v>
      </c>
      <c r="AY118" s="61">
        <v>70</v>
      </c>
      <c r="BA118" s="44">
        <v>112</v>
      </c>
      <c r="BB118" s="61">
        <v>75</v>
      </c>
      <c r="BC118" s="61">
        <v>55</v>
      </c>
      <c r="BE118" s="44">
        <v>112</v>
      </c>
      <c r="BF118" s="61">
        <v>105</v>
      </c>
      <c r="BG118" s="61">
        <v>70</v>
      </c>
      <c r="BI118" s="44">
        <v>112</v>
      </c>
      <c r="BJ118" s="61">
        <v>75</v>
      </c>
      <c r="BK118" s="61">
        <v>55</v>
      </c>
    </row>
    <row r="119" spans="1:63" ht="14.25" x14ac:dyDescent="0.2">
      <c r="A119" s="44">
        <v>113</v>
      </c>
      <c r="B119" s="37">
        <v>0</v>
      </c>
      <c r="C119" s="37">
        <v>0</v>
      </c>
      <c r="E119" s="44">
        <v>113</v>
      </c>
      <c r="F119" s="37">
        <v>0</v>
      </c>
      <c r="G119" s="33">
        <v>0</v>
      </c>
      <c r="I119" s="44">
        <v>113</v>
      </c>
      <c r="J119" s="37">
        <v>0</v>
      </c>
      <c r="K119" s="37">
        <v>0</v>
      </c>
      <c r="M119" s="44">
        <v>113</v>
      </c>
      <c r="N119" s="37">
        <v>0</v>
      </c>
      <c r="O119" s="37">
        <v>0</v>
      </c>
      <c r="Q119" s="44">
        <v>113</v>
      </c>
      <c r="R119" s="37">
        <v>0</v>
      </c>
      <c r="S119" s="37">
        <v>0</v>
      </c>
      <c r="U119" s="44">
        <v>113</v>
      </c>
      <c r="V119" s="37">
        <v>0</v>
      </c>
      <c r="W119" s="37">
        <v>0</v>
      </c>
      <c r="Y119" s="44">
        <v>113</v>
      </c>
      <c r="Z119" s="37">
        <v>0</v>
      </c>
      <c r="AA119" s="37">
        <v>0</v>
      </c>
      <c r="AC119" s="44">
        <v>113</v>
      </c>
      <c r="AD119" s="37">
        <v>0</v>
      </c>
      <c r="AE119" s="37">
        <v>0</v>
      </c>
      <c r="AG119" s="44">
        <v>113</v>
      </c>
      <c r="AH119" s="33">
        <v>0</v>
      </c>
      <c r="AI119" s="37">
        <v>0</v>
      </c>
      <c r="AK119" s="44">
        <v>113</v>
      </c>
      <c r="AL119" s="33">
        <v>0</v>
      </c>
      <c r="AM119" s="33">
        <v>0</v>
      </c>
      <c r="AO119" s="44">
        <v>113</v>
      </c>
      <c r="AP119" s="33">
        <v>0</v>
      </c>
      <c r="AQ119" s="37">
        <v>0</v>
      </c>
      <c r="AS119" s="44">
        <v>113</v>
      </c>
      <c r="AT119" s="33">
        <v>0</v>
      </c>
      <c r="AU119" s="33">
        <v>0</v>
      </c>
      <c r="AW119" s="44">
        <v>113</v>
      </c>
      <c r="AX119" s="33">
        <v>0</v>
      </c>
      <c r="AY119" s="37">
        <v>0</v>
      </c>
      <c r="BA119" s="44">
        <v>113</v>
      </c>
      <c r="BB119" s="33">
        <v>0</v>
      </c>
      <c r="BC119" s="33">
        <v>0</v>
      </c>
      <c r="BE119" s="44">
        <v>113</v>
      </c>
      <c r="BF119" s="33">
        <v>0</v>
      </c>
      <c r="BG119" s="37">
        <v>0</v>
      </c>
      <c r="BI119" s="44">
        <v>113</v>
      </c>
      <c r="BJ119" s="33">
        <v>0</v>
      </c>
      <c r="BK119" s="33">
        <v>0</v>
      </c>
    </row>
    <row r="120" spans="1:63" ht="14.25" x14ac:dyDescent="0.2">
      <c r="A120" s="44">
        <v>114</v>
      </c>
      <c r="B120" s="37">
        <v>0</v>
      </c>
      <c r="C120" s="37">
        <v>0</v>
      </c>
      <c r="E120" s="44">
        <v>114</v>
      </c>
      <c r="F120" s="37">
        <v>0</v>
      </c>
      <c r="G120" s="33">
        <v>0</v>
      </c>
      <c r="I120" s="44">
        <v>114</v>
      </c>
      <c r="J120" s="37">
        <v>0</v>
      </c>
      <c r="K120" s="37">
        <v>0</v>
      </c>
      <c r="M120" s="44">
        <v>114</v>
      </c>
      <c r="N120" s="37">
        <v>0</v>
      </c>
      <c r="O120" s="37">
        <v>0</v>
      </c>
      <c r="Q120" s="44">
        <v>114</v>
      </c>
      <c r="R120" s="37">
        <v>0</v>
      </c>
      <c r="S120" s="37">
        <v>0</v>
      </c>
      <c r="U120" s="44">
        <v>114</v>
      </c>
      <c r="V120" s="37">
        <v>0</v>
      </c>
      <c r="W120" s="37">
        <v>0</v>
      </c>
      <c r="Y120" s="44">
        <v>114</v>
      </c>
      <c r="Z120" s="37">
        <v>0</v>
      </c>
      <c r="AA120" s="37">
        <v>0</v>
      </c>
      <c r="AC120" s="44">
        <v>114</v>
      </c>
      <c r="AD120" s="37">
        <v>0</v>
      </c>
      <c r="AE120" s="37">
        <v>0</v>
      </c>
      <c r="AG120" s="44">
        <v>114</v>
      </c>
      <c r="AH120" s="33">
        <v>0</v>
      </c>
      <c r="AI120" s="37">
        <v>0</v>
      </c>
      <c r="AK120" s="44">
        <v>114</v>
      </c>
      <c r="AL120" s="33">
        <v>0</v>
      </c>
      <c r="AM120" s="33">
        <v>0</v>
      </c>
      <c r="AO120" s="44">
        <v>114</v>
      </c>
      <c r="AP120" s="33">
        <v>0</v>
      </c>
      <c r="AQ120" s="37">
        <v>0</v>
      </c>
      <c r="AS120" s="44">
        <v>114</v>
      </c>
      <c r="AT120" s="33">
        <v>0</v>
      </c>
      <c r="AU120" s="33">
        <v>0</v>
      </c>
      <c r="AW120" s="44">
        <v>114</v>
      </c>
      <c r="AX120" s="33">
        <v>0</v>
      </c>
      <c r="AY120" s="37">
        <v>0</v>
      </c>
      <c r="BA120" s="44">
        <v>114</v>
      </c>
      <c r="BB120" s="33">
        <v>0</v>
      </c>
      <c r="BC120" s="33">
        <v>0</v>
      </c>
      <c r="BE120" s="44">
        <v>114</v>
      </c>
      <c r="BF120" s="33">
        <v>0</v>
      </c>
      <c r="BG120" s="37">
        <v>0</v>
      </c>
      <c r="BI120" s="44">
        <v>114</v>
      </c>
      <c r="BJ120" s="33">
        <v>0</v>
      </c>
      <c r="BK120" s="33">
        <v>0</v>
      </c>
    </row>
    <row r="121" spans="1:63" ht="14.25" x14ac:dyDescent="0.2">
      <c r="A121" s="44">
        <v>115</v>
      </c>
      <c r="B121" s="37">
        <v>0</v>
      </c>
      <c r="C121" s="37">
        <v>0</v>
      </c>
      <c r="E121" s="44">
        <v>115</v>
      </c>
      <c r="F121" s="37">
        <v>0</v>
      </c>
      <c r="G121" s="33">
        <v>0</v>
      </c>
      <c r="I121" s="44">
        <v>115</v>
      </c>
      <c r="J121" s="37">
        <v>0</v>
      </c>
      <c r="K121" s="37">
        <v>0</v>
      </c>
      <c r="M121" s="44">
        <v>115</v>
      </c>
      <c r="N121" s="37">
        <v>0</v>
      </c>
      <c r="O121" s="37">
        <v>0</v>
      </c>
      <c r="Q121" s="44">
        <v>115</v>
      </c>
      <c r="R121" s="37">
        <v>0</v>
      </c>
      <c r="S121" s="37">
        <v>0</v>
      </c>
      <c r="U121" s="44">
        <v>115</v>
      </c>
      <c r="V121" s="37">
        <v>0</v>
      </c>
      <c r="W121" s="37">
        <v>0</v>
      </c>
      <c r="Y121" s="44">
        <v>115</v>
      </c>
      <c r="Z121" s="37">
        <v>0</v>
      </c>
      <c r="AA121" s="37">
        <v>0</v>
      </c>
      <c r="AC121" s="44">
        <v>115</v>
      </c>
      <c r="AD121" s="37">
        <v>0</v>
      </c>
      <c r="AE121" s="37">
        <v>0</v>
      </c>
      <c r="AG121" s="44">
        <v>115</v>
      </c>
      <c r="AH121" s="33">
        <v>0</v>
      </c>
      <c r="AI121" s="37">
        <v>0</v>
      </c>
      <c r="AK121" s="44">
        <v>115</v>
      </c>
      <c r="AL121" s="33">
        <v>0</v>
      </c>
      <c r="AM121" s="33">
        <v>0</v>
      </c>
      <c r="AO121" s="44">
        <v>115</v>
      </c>
      <c r="AP121" s="33">
        <v>0</v>
      </c>
      <c r="AQ121" s="37">
        <v>0</v>
      </c>
      <c r="AS121" s="44">
        <v>115</v>
      </c>
      <c r="AT121" s="33">
        <v>0</v>
      </c>
      <c r="AU121" s="33">
        <v>0</v>
      </c>
      <c r="AW121" s="44">
        <v>115</v>
      </c>
      <c r="AX121" s="33">
        <v>0</v>
      </c>
      <c r="AY121" s="37">
        <v>0</v>
      </c>
      <c r="BA121" s="44">
        <v>115</v>
      </c>
      <c r="BB121" s="33">
        <v>0</v>
      </c>
      <c r="BC121" s="33">
        <v>0</v>
      </c>
      <c r="BE121" s="44">
        <v>115</v>
      </c>
      <c r="BF121" s="33">
        <v>0</v>
      </c>
      <c r="BG121" s="37">
        <v>0</v>
      </c>
      <c r="BI121" s="44">
        <v>115</v>
      </c>
      <c r="BJ121" s="33">
        <v>0</v>
      </c>
      <c r="BK121" s="33">
        <v>0</v>
      </c>
    </row>
    <row r="122" spans="1:63" ht="14.25" x14ac:dyDescent="0.2">
      <c r="A122" s="44">
        <v>116</v>
      </c>
      <c r="B122" s="37">
        <v>0</v>
      </c>
      <c r="C122" s="37">
        <v>0</v>
      </c>
      <c r="E122" s="44">
        <v>116</v>
      </c>
      <c r="F122" s="37">
        <v>0</v>
      </c>
      <c r="G122" s="33">
        <v>0</v>
      </c>
      <c r="I122" s="44">
        <v>116</v>
      </c>
      <c r="J122" s="37">
        <v>0</v>
      </c>
      <c r="K122" s="37">
        <v>0</v>
      </c>
      <c r="M122" s="44">
        <v>116</v>
      </c>
      <c r="N122" s="37">
        <v>0</v>
      </c>
      <c r="O122" s="37">
        <v>0</v>
      </c>
      <c r="Q122" s="44">
        <v>116</v>
      </c>
      <c r="R122" s="37">
        <v>0</v>
      </c>
      <c r="S122" s="37">
        <v>0</v>
      </c>
      <c r="U122" s="44">
        <v>116</v>
      </c>
      <c r="V122" s="37">
        <v>0</v>
      </c>
      <c r="W122" s="37">
        <v>0</v>
      </c>
      <c r="Y122" s="44">
        <v>116</v>
      </c>
      <c r="Z122" s="37">
        <v>0</v>
      </c>
      <c r="AA122" s="37">
        <v>0</v>
      </c>
      <c r="AC122" s="44">
        <v>116</v>
      </c>
      <c r="AD122" s="37">
        <v>0</v>
      </c>
      <c r="AE122" s="37">
        <v>0</v>
      </c>
      <c r="AG122" s="44">
        <v>116</v>
      </c>
      <c r="AH122" s="33">
        <v>0</v>
      </c>
      <c r="AI122" s="37">
        <v>0</v>
      </c>
      <c r="AK122" s="44">
        <v>116</v>
      </c>
      <c r="AL122" s="33">
        <v>0</v>
      </c>
      <c r="AM122" s="33">
        <v>0</v>
      </c>
      <c r="AO122" s="44">
        <v>116</v>
      </c>
      <c r="AP122" s="33">
        <v>0</v>
      </c>
      <c r="AQ122" s="37">
        <v>0</v>
      </c>
      <c r="AS122" s="44">
        <v>116</v>
      </c>
      <c r="AT122" s="33">
        <v>0</v>
      </c>
      <c r="AU122" s="33">
        <v>0</v>
      </c>
      <c r="AW122" s="44">
        <v>116</v>
      </c>
      <c r="AX122" s="33">
        <v>0</v>
      </c>
      <c r="AY122" s="37">
        <v>0</v>
      </c>
      <c r="BA122" s="44">
        <v>116</v>
      </c>
      <c r="BB122" s="33">
        <v>0</v>
      </c>
      <c r="BC122" s="33">
        <v>0</v>
      </c>
      <c r="BE122" s="44">
        <v>116</v>
      </c>
      <c r="BF122" s="33">
        <v>0</v>
      </c>
      <c r="BG122" s="37">
        <v>0</v>
      </c>
      <c r="BI122" s="44">
        <v>116</v>
      </c>
      <c r="BJ122" s="33">
        <v>0</v>
      </c>
      <c r="BK122" s="33">
        <v>0</v>
      </c>
    </row>
    <row r="123" spans="1:63" ht="14.25" x14ac:dyDescent="0.2">
      <c r="A123" s="44">
        <v>117</v>
      </c>
      <c r="B123" s="37">
        <v>0</v>
      </c>
      <c r="C123" s="37">
        <v>0</v>
      </c>
      <c r="E123" s="44">
        <v>117</v>
      </c>
      <c r="F123" s="37">
        <v>0</v>
      </c>
      <c r="G123" s="33">
        <v>0</v>
      </c>
      <c r="I123" s="44">
        <v>117</v>
      </c>
      <c r="J123" s="37">
        <v>0</v>
      </c>
      <c r="K123" s="37">
        <v>0</v>
      </c>
      <c r="M123" s="44">
        <v>117</v>
      </c>
      <c r="N123" s="37">
        <v>0</v>
      </c>
      <c r="O123" s="37">
        <v>0</v>
      </c>
      <c r="Q123" s="44">
        <v>117</v>
      </c>
      <c r="R123" s="37">
        <v>0</v>
      </c>
      <c r="S123" s="37">
        <v>0</v>
      </c>
      <c r="U123" s="44">
        <v>117</v>
      </c>
      <c r="V123" s="37">
        <v>0</v>
      </c>
      <c r="W123" s="37">
        <v>0</v>
      </c>
      <c r="Y123" s="44">
        <v>117</v>
      </c>
      <c r="Z123" s="37">
        <v>0</v>
      </c>
      <c r="AA123" s="37">
        <v>0</v>
      </c>
      <c r="AC123" s="44">
        <v>117</v>
      </c>
      <c r="AD123" s="37">
        <v>0</v>
      </c>
      <c r="AE123" s="37">
        <v>0</v>
      </c>
      <c r="AG123" s="44">
        <v>117</v>
      </c>
      <c r="AH123" s="33">
        <v>0</v>
      </c>
      <c r="AI123" s="37">
        <v>0</v>
      </c>
      <c r="AK123" s="44">
        <v>117</v>
      </c>
      <c r="AL123" s="33">
        <v>0</v>
      </c>
      <c r="AM123" s="33">
        <v>0</v>
      </c>
      <c r="AO123" s="44">
        <v>117</v>
      </c>
      <c r="AP123" s="33">
        <v>0</v>
      </c>
      <c r="AQ123" s="37">
        <v>0</v>
      </c>
      <c r="AS123" s="44">
        <v>117</v>
      </c>
      <c r="AT123" s="33">
        <v>0</v>
      </c>
      <c r="AU123" s="33">
        <v>0</v>
      </c>
      <c r="AW123" s="44">
        <v>117</v>
      </c>
      <c r="AX123" s="33">
        <v>0</v>
      </c>
      <c r="AY123" s="37">
        <v>0</v>
      </c>
      <c r="BA123" s="44">
        <v>117</v>
      </c>
      <c r="BB123" s="33">
        <v>0</v>
      </c>
      <c r="BC123" s="33">
        <v>0</v>
      </c>
      <c r="BE123" s="44">
        <v>117</v>
      </c>
      <c r="BF123" s="33">
        <v>0</v>
      </c>
      <c r="BG123" s="37">
        <v>0</v>
      </c>
      <c r="BI123" s="44">
        <v>117</v>
      </c>
      <c r="BJ123" s="33">
        <v>0</v>
      </c>
      <c r="BK123" s="33">
        <v>0</v>
      </c>
    </row>
    <row r="124" spans="1:63" ht="14.25" x14ac:dyDescent="0.2">
      <c r="A124" s="44">
        <v>118</v>
      </c>
      <c r="B124" s="37">
        <v>0</v>
      </c>
      <c r="C124" s="37">
        <v>0</v>
      </c>
      <c r="E124" s="44">
        <v>118</v>
      </c>
      <c r="F124" s="37">
        <v>0</v>
      </c>
      <c r="G124" s="33">
        <v>0</v>
      </c>
      <c r="I124" s="44">
        <v>118</v>
      </c>
      <c r="J124" s="37">
        <v>0</v>
      </c>
      <c r="K124" s="37">
        <v>0</v>
      </c>
      <c r="M124" s="44">
        <v>118</v>
      </c>
      <c r="N124" s="37">
        <v>0</v>
      </c>
      <c r="O124" s="37">
        <v>0</v>
      </c>
      <c r="Q124" s="44">
        <v>118</v>
      </c>
      <c r="R124" s="37">
        <v>0</v>
      </c>
      <c r="S124" s="37">
        <v>0</v>
      </c>
      <c r="U124" s="44">
        <v>118</v>
      </c>
      <c r="V124" s="37">
        <v>0</v>
      </c>
      <c r="W124" s="37">
        <v>0</v>
      </c>
      <c r="Y124" s="44">
        <v>118</v>
      </c>
      <c r="Z124" s="37">
        <v>0</v>
      </c>
      <c r="AA124" s="37">
        <v>0</v>
      </c>
      <c r="AC124" s="44">
        <v>118</v>
      </c>
      <c r="AD124" s="37">
        <v>0</v>
      </c>
      <c r="AE124" s="37">
        <v>0</v>
      </c>
      <c r="AG124" s="44">
        <v>118</v>
      </c>
      <c r="AH124" s="33">
        <v>0</v>
      </c>
      <c r="AI124" s="37">
        <v>0</v>
      </c>
      <c r="AK124" s="44">
        <v>118</v>
      </c>
      <c r="AL124" s="33">
        <v>0</v>
      </c>
      <c r="AM124" s="33">
        <v>0</v>
      </c>
      <c r="AO124" s="44">
        <v>118</v>
      </c>
      <c r="AP124" s="33">
        <v>0</v>
      </c>
      <c r="AQ124" s="37">
        <v>0</v>
      </c>
      <c r="AS124" s="44">
        <v>118</v>
      </c>
      <c r="AT124" s="33">
        <v>0</v>
      </c>
      <c r="AU124" s="33">
        <v>0</v>
      </c>
      <c r="AW124" s="44">
        <v>118</v>
      </c>
      <c r="AX124" s="33">
        <v>0</v>
      </c>
      <c r="AY124" s="37">
        <v>0</v>
      </c>
      <c r="BA124" s="44">
        <v>118</v>
      </c>
      <c r="BB124" s="33">
        <v>0</v>
      </c>
      <c r="BC124" s="33">
        <v>0</v>
      </c>
      <c r="BE124" s="44">
        <v>118</v>
      </c>
      <c r="BF124" s="33">
        <v>0</v>
      </c>
      <c r="BG124" s="37">
        <v>0</v>
      </c>
      <c r="BI124" s="44">
        <v>118</v>
      </c>
      <c r="BJ124" s="33">
        <v>0</v>
      </c>
      <c r="BK124" s="33">
        <v>0</v>
      </c>
    </row>
    <row r="125" spans="1:63" ht="14.25" x14ac:dyDescent="0.2">
      <c r="A125" s="44">
        <v>119</v>
      </c>
      <c r="B125" s="37">
        <v>0</v>
      </c>
      <c r="C125" s="37">
        <v>0</v>
      </c>
      <c r="E125" s="44">
        <v>119</v>
      </c>
      <c r="F125" s="37">
        <v>0</v>
      </c>
      <c r="G125" s="33">
        <v>0</v>
      </c>
      <c r="I125" s="44">
        <v>119</v>
      </c>
      <c r="J125" s="37">
        <v>0</v>
      </c>
      <c r="K125" s="37">
        <v>0</v>
      </c>
      <c r="M125" s="44">
        <v>119</v>
      </c>
      <c r="N125" s="37">
        <v>0</v>
      </c>
      <c r="O125" s="37">
        <v>0</v>
      </c>
      <c r="Q125" s="44">
        <v>119</v>
      </c>
      <c r="R125" s="37">
        <v>0</v>
      </c>
      <c r="S125" s="37">
        <v>0</v>
      </c>
      <c r="U125" s="44">
        <v>119</v>
      </c>
      <c r="V125" s="37">
        <v>0</v>
      </c>
      <c r="W125" s="37">
        <v>0</v>
      </c>
      <c r="Y125" s="44">
        <v>119</v>
      </c>
      <c r="Z125" s="37">
        <v>0</v>
      </c>
      <c r="AA125" s="37">
        <v>0</v>
      </c>
      <c r="AC125" s="44">
        <v>119</v>
      </c>
      <c r="AD125" s="37">
        <v>0</v>
      </c>
      <c r="AE125" s="37">
        <v>0</v>
      </c>
      <c r="AG125" s="44">
        <v>119</v>
      </c>
      <c r="AH125" s="33">
        <v>0</v>
      </c>
      <c r="AI125" s="37">
        <v>0</v>
      </c>
      <c r="AK125" s="44">
        <v>119</v>
      </c>
      <c r="AL125" s="33">
        <v>0</v>
      </c>
      <c r="AM125" s="33">
        <v>0</v>
      </c>
      <c r="AO125" s="44">
        <v>119</v>
      </c>
      <c r="AP125" s="33">
        <v>0</v>
      </c>
      <c r="AQ125" s="37">
        <v>0</v>
      </c>
      <c r="AS125" s="44">
        <v>119</v>
      </c>
      <c r="AT125" s="33">
        <v>0</v>
      </c>
      <c r="AU125" s="33">
        <v>0</v>
      </c>
      <c r="AW125" s="44">
        <v>119</v>
      </c>
      <c r="AX125" s="33">
        <v>0</v>
      </c>
      <c r="AY125" s="37">
        <v>0</v>
      </c>
      <c r="BA125" s="44">
        <v>119</v>
      </c>
      <c r="BB125" s="33">
        <v>0</v>
      </c>
      <c r="BC125" s="33">
        <v>0</v>
      </c>
      <c r="BE125" s="44">
        <v>119</v>
      </c>
      <c r="BF125" s="33">
        <v>0</v>
      </c>
      <c r="BG125" s="37">
        <v>0</v>
      </c>
      <c r="BI125" s="44">
        <v>119</v>
      </c>
      <c r="BJ125" s="33">
        <v>0</v>
      </c>
      <c r="BK125" s="33">
        <v>0</v>
      </c>
    </row>
    <row r="126" spans="1:63" ht="14.25" x14ac:dyDescent="0.2">
      <c r="A126" s="44">
        <v>120</v>
      </c>
      <c r="B126" s="56">
        <v>105</v>
      </c>
      <c r="C126" s="56">
        <v>55</v>
      </c>
      <c r="E126" s="44">
        <v>120</v>
      </c>
      <c r="F126" s="37">
        <v>0</v>
      </c>
      <c r="G126" s="33">
        <v>0</v>
      </c>
      <c r="I126" s="44">
        <v>120</v>
      </c>
      <c r="J126" s="57">
        <v>105</v>
      </c>
      <c r="K126" s="57">
        <v>55</v>
      </c>
      <c r="M126" s="44">
        <v>120</v>
      </c>
      <c r="N126" s="37">
        <v>0</v>
      </c>
      <c r="O126" s="37">
        <v>0</v>
      </c>
      <c r="Q126" s="44">
        <v>120</v>
      </c>
      <c r="R126" s="58">
        <v>105</v>
      </c>
      <c r="S126" s="58">
        <v>55</v>
      </c>
      <c r="U126" s="44">
        <v>120</v>
      </c>
      <c r="V126" s="37">
        <v>0</v>
      </c>
      <c r="W126" s="37">
        <v>0</v>
      </c>
      <c r="Y126" s="44">
        <v>120</v>
      </c>
      <c r="Z126" s="60">
        <v>105</v>
      </c>
      <c r="AA126" s="60">
        <v>55</v>
      </c>
      <c r="AC126" s="44">
        <v>120</v>
      </c>
      <c r="AD126" s="37">
        <v>0</v>
      </c>
      <c r="AE126" s="37">
        <v>0</v>
      </c>
      <c r="AG126" s="44">
        <v>120</v>
      </c>
      <c r="AH126" s="61">
        <v>115</v>
      </c>
      <c r="AI126" s="61">
        <v>75</v>
      </c>
      <c r="AK126" s="44">
        <v>120</v>
      </c>
      <c r="AL126" s="33">
        <v>0</v>
      </c>
      <c r="AM126" s="33">
        <v>0</v>
      </c>
      <c r="AO126" s="44">
        <v>120</v>
      </c>
      <c r="AP126" s="61">
        <v>115</v>
      </c>
      <c r="AQ126" s="61">
        <v>75</v>
      </c>
      <c r="AS126" s="44">
        <v>120</v>
      </c>
      <c r="AT126" s="33">
        <v>0</v>
      </c>
      <c r="AU126" s="33">
        <v>0</v>
      </c>
      <c r="AW126" s="44">
        <v>120</v>
      </c>
      <c r="AX126" s="61">
        <v>115</v>
      </c>
      <c r="AY126" s="61">
        <v>75</v>
      </c>
      <c r="BA126" s="44">
        <v>120</v>
      </c>
      <c r="BB126" s="33">
        <v>0</v>
      </c>
      <c r="BC126" s="33">
        <v>0</v>
      </c>
      <c r="BE126" s="44">
        <v>120</v>
      </c>
      <c r="BF126" s="61">
        <v>115</v>
      </c>
      <c r="BG126" s="61">
        <v>75</v>
      </c>
      <c r="BI126" s="44">
        <v>120</v>
      </c>
      <c r="BJ126" s="33">
        <v>0</v>
      </c>
      <c r="BK126" s="33">
        <v>0</v>
      </c>
    </row>
    <row r="127" spans="1:63" ht="14.25" x14ac:dyDescent="0.2">
      <c r="A127" s="44">
        <v>121</v>
      </c>
      <c r="B127" s="37">
        <v>0</v>
      </c>
      <c r="C127" s="37">
        <v>0</v>
      </c>
      <c r="E127" s="44">
        <v>121</v>
      </c>
      <c r="F127" s="37">
        <v>0</v>
      </c>
      <c r="G127" s="33">
        <v>0</v>
      </c>
      <c r="I127" s="44">
        <v>121</v>
      </c>
      <c r="J127" s="37">
        <v>0</v>
      </c>
      <c r="K127" s="37">
        <v>0</v>
      </c>
      <c r="M127" s="44">
        <v>121</v>
      </c>
      <c r="N127" s="37">
        <v>0</v>
      </c>
      <c r="O127" s="37">
        <v>0</v>
      </c>
      <c r="Q127" s="44">
        <v>121</v>
      </c>
      <c r="R127" s="37">
        <v>0</v>
      </c>
      <c r="S127" s="37">
        <v>0</v>
      </c>
      <c r="U127" s="44">
        <v>121</v>
      </c>
      <c r="V127" s="37">
        <v>0</v>
      </c>
      <c r="W127" s="37">
        <v>0</v>
      </c>
      <c r="Y127" s="44">
        <v>121</v>
      </c>
      <c r="Z127" s="37">
        <v>0</v>
      </c>
      <c r="AA127" s="37">
        <v>0</v>
      </c>
      <c r="AC127" s="44">
        <v>121</v>
      </c>
      <c r="AD127" s="37">
        <v>0</v>
      </c>
      <c r="AE127" s="37">
        <v>0</v>
      </c>
      <c r="AG127" s="44">
        <v>121</v>
      </c>
      <c r="AH127" s="33">
        <v>0</v>
      </c>
      <c r="AI127" s="37">
        <v>0</v>
      </c>
      <c r="AK127" s="44">
        <v>121</v>
      </c>
      <c r="AL127" s="33">
        <v>0</v>
      </c>
      <c r="AM127" s="33">
        <v>0</v>
      </c>
      <c r="AO127" s="44">
        <v>121</v>
      </c>
      <c r="AP127" s="33">
        <v>0</v>
      </c>
      <c r="AQ127" s="37">
        <v>0</v>
      </c>
      <c r="AS127" s="44">
        <v>121</v>
      </c>
      <c r="AT127" s="33">
        <v>0</v>
      </c>
      <c r="AU127" s="33">
        <v>0</v>
      </c>
      <c r="AW127" s="44">
        <v>121</v>
      </c>
      <c r="AX127" s="33">
        <v>0</v>
      </c>
      <c r="AY127" s="37">
        <v>0</v>
      </c>
      <c r="BA127" s="44">
        <v>121</v>
      </c>
      <c r="BB127" s="33">
        <v>0</v>
      </c>
      <c r="BC127" s="33">
        <v>0</v>
      </c>
      <c r="BE127" s="44">
        <v>121</v>
      </c>
      <c r="BF127" s="33">
        <v>0</v>
      </c>
      <c r="BG127" s="37">
        <v>0</v>
      </c>
      <c r="BI127" s="44">
        <v>121</v>
      </c>
      <c r="BJ127" s="33">
        <v>0</v>
      </c>
      <c r="BK127" s="33">
        <v>0</v>
      </c>
    </row>
    <row r="128" spans="1:63" ht="14.25" x14ac:dyDescent="0.2">
      <c r="A128" s="44">
        <v>122</v>
      </c>
      <c r="B128" s="37">
        <v>0</v>
      </c>
      <c r="C128" s="37">
        <v>0</v>
      </c>
      <c r="E128" s="44">
        <v>122</v>
      </c>
      <c r="F128" s="37">
        <v>0</v>
      </c>
      <c r="G128" s="33">
        <v>0</v>
      </c>
      <c r="I128" s="44">
        <v>122</v>
      </c>
      <c r="J128" s="37">
        <v>0</v>
      </c>
      <c r="K128" s="37">
        <v>0</v>
      </c>
      <c r="M128" s="44">
        <v>122</v>
      </c>
      <c r="N128" s="37">
        <v>0</v>
      </c>
      <c r="O128" s="37">
        <v>0</v>
      </c>
      <c r="Q128" s="44">
        <v>122</v>
      </c>
      <c r="R128" s="37">
        <v>0</v>
      </c>
      <c r="S128" s="37">
        <v>0</v>
      </c>
      <c r="U128" s="44">
        <v>122</v>
      </c>
      <c r="V128" s="37">
        <v>0</v>
      </c>
      <c r="W128" s="37">
        <v>0</v>
      </c>
      <c r="Y128" s="44">
        <v>122</v>
      </c>
      <c r="Z128" s="37">
        <v>0</v>
      </c>
      <c r="AA128" s="37">
        <v>0</v>
      </c>
      <c r="AC128" s="44">
        <v>122</v>
      </c>
      <c r="AD128" s="37">
        <v>0</v>
      </c>
      <c r="AE128" s="37">
        <v>0</v>
      </c>
      <c r="AG128" s="44">
        <v>122</v>
      </c>
      <c r="AH128" s="33">
        <v>0</v>
      </c>
      <c r="AI128" s="37">
        <v>0</v>
      </c>
      <c r="AK128" s="44">
        <v>122</v>
      </c>
      <c r="AL128" s="33">
        <v>0</v>
      </c>
      <c r="AM128" s="33">
        <v>0</v>
      </c>
      <c r="AO128" s="44">
        <v>122</v>
      </c>
      <c r="AP128" s="33">
        <v>0</v>
      </c>
      <c r="AQ128" s="37">
        <v>0</v>
      </c>
      <c r="AS128" s="44">
        <v>122</v>
      </c>
      <c r="AT128" s="33">
        <v>0</v>
      </c>
      <c r="AU128" s="33">
        <v>0</v>
      </c>
      <c r="AW128" s="44">
        <v>122</v>
      </c>
      <c r="AX128" s="33">
        <v>0</v>
      </c>
      <c r="AY128" s="37">
        <v>0</v>
      </c>
      <c r="BA128" s="44">
        <v>122</v>
      </c>
      <c r="BB128" s="33">
        <v>0</v>
      </c>
      <c r="BC128" s="33">
        <v>0</v>
      </c>
      <c r="BE128" s="44">
        <v>122</v>
      </c>
      <c r="BF128" s="33">
        <v>0</v>
      </c>
      <c r="BG128" s="37">
        <v>0</v>
      </c>
      <c r="BI128" s="44">
        <v>122</v>
      </c>
      <c r="BJ128" s="33">
        <v>0</v>
      </c>
      <c r="BK128" s="33">
        <v>0</v>
      </c>
    </row>
    <row r="129" spans="1:63" ht="14.25" x14ac:dyDescent="0.2">
      <c r="A129" s="44">
        <v>123</v>
      </c>
      <c r="B129" s="37">
        <v>0</v>
      </c>
      <c r="C129" s="37">
        <v>0</v>
      </c>
      <c r="E129" s="44">
        <v>123</v>
      </c>
      <c r="F129" s="37">
        <v>0</v>
      </c>
      <c r="G129" s="33">
        <v>0</v>
      </c>
      <c r="I129" s="44">
        <v>123</v>
      </c>
      <c r="J129" s="37">
        <v>0</v>
      </c>
      <c r="K129" s="37">
        <v>0</v>
      </c>
      <c r="M129" s="44">
        <v>123</v>
      </c>
      <c r="N129" s="37">
        <v>0</v>
      </c>
      <c r="O129" s="37">
        <v>0</v>
      </c>
      <c r="Q129" s="44">
        <v>123</v>
      </c>
      <c r="R129" s="37">
        <v>0</v>
      </c>
      <c r="S129" s="37">
        <v>0</v>
      </c>
      <c r="U129" s="44">
        <v>123</v>
      </c>
      <c r="V129" s="37">
        <v>0</v>
      </c>
      <c r="W129" s="37">
        <v>0</v>
      </c>
      <c r="Y129" s="44">
        <v>123</v>
      </c>
      <c r="Z129" s="37">
        <v>0</v>
      </c>
      <c r="AA129" s="37">
        <v>0</v>
      </c>
      <c r="AC129" s="44">
        <v>123</v>
      </c>
      <c r="AD129" s="37">
        <v>0</v>
      </c>
      <c r="AE129" s="37">
        <v>0</v>
      </c>
      <c r="AG129" s="44">
        <v>123</v>
      </c>
      <c r="AH129" s="33">
        <v>0</v>
      </c>
      <c r="AI129" s="37">
        <v>0</v>
      </c>
      <c r="AK129" s="44">
        <v>123</v>
      </c>
      <c r="AL129" s="33">
        <v>0</v>
      </c>
      <c r="AM129" s="33">
        <v>0</v>
      </c>
      <c r="AO129" s="44">
        <v>123</v>
      </c>
      <c r="AP129" s="33">
        <v>0</v>
      </c>
      <c r="AQ129" s="37">
        <v>0</v>
      </c>
      <c r="AS129" s="44">
        <v>123</v>
      </c>
      <c r="AT129" s="33">
        <v>0</v>
      </c>
      <c r="AU129" s="33">
        <v>0</v>
      </c>
      <c r="AW129" s="44">
        <v>123</v>
      </c>
      <c r="AX129" s="33">
        <v>0</v>
      </c>
      <c r="AY129" s="37">
        <v>0</v>
      </c>
      <c r="BA129" s="44">
        <v>123</v>
      </c>
      <c r="BB129" s="33">
        <v>0</v>
      </c>
      <c r="BC129" s="33">
        <v>0</v>
      </c>
      <c r="BE129" s="44">
        <v>123</v>
      </c>
      <c r="BF129" s="33">
        <v>0</v>
      </c>
      <c r="BG129" s="37">
        <v>0</v>
      </c>
      <c r="BI129" s="44">
        <v>123</v>
      </c>
      <c r="BJ129" s="33">
        <v>0</v>
      </c>
      <c r="BK129" s="33">
        <v>0</v>
      </c>
    </row>
    <row r="130" spans="1:63" ht="14.25" x14ac:dyDescent="0.2">
      <c r="A130" s="44">
        <v>124</v>
      </c>
      <c r="B130" s="37">
        <v>0</v>
      </c>
      <c r="C130" s="37">
        <v>0</v>
      </c>
      <c r="E130" s="44">
        <v>124</v>
      </c>
      <c r="F130" s="37">
        <v>0</v>
      </c>
      <c r="G130" s="33">
        <v>0</v>
      </c>
      <c r="I130" s="44">
        <v>124</v>
      </c>
      <c r="J130" s="37">
        <v>0</v>
      </c>
      <c r="K130" s="37">
        <v>0</v>
      </c>
      <c r="M130" s="44">
        <v>124</v>
      </c>
      <c r="N130" s="37">
        <v>0</v>
      </c>
      <c r="O130" s="37">
        <v>0</v>
      </c>
      <c r="Q130" s="44">
        <v>124</v>
      </c>
      <c r="R130" s="37">
        <v>0</v>
      </c>
      <c r="S130" s="37">
        <v>0</v>
      </c>
      <c r="U130" s="44">
        <v>124</v>
      </c>
      <c r="V130" s="37">
        <v>0</v>
      </c>
      <c r="W130" s="37">
        <v>0</v>
      </c>
      <c r="Y130" s="44">
        <v>124</v>
      </c>
      <c r="Z130" s="37">
        <v>0</v>
      </c>
      <c r="AA130" s="37">
        <v>0</v>
      </c>
      <c r="AC130" s="44">
        <v>124</v>
      </c>
      <c r="AD130" s="37">
        <v>0</v>
      </c>
      <c r="AE130" s="37">
        <v>0</v>
      </c>
      <c r="AG130" s="44">
        <v>124</v>
      </c>
      <c r="AH130" s="33">
        <v>0</v>
      </c>
      <c r="AI130" s="37">
        <v>0</v>
      </c>
      <c r="AK130" s="44">
        <v>124</v>
      </c>
      <c r="AL130" s="33">
        <v>0</v>
      </c>
      <c r="AM130" s="33">
        <v>0</v>
      </c>
      <c r="AO130" s="44">
        <v>124</v>
      </c>
      <c r="AP130" s="33">
        <v>0</v>
      </c>
      <c r="AQ130" s="37">
        <v>0</v>
      </c>
      <c r="AS130" s="44">
        <v>124</v>
      </c>
      <c r="AT130" s="33">
        <v>0</v>
      </c>
      <c r="AU130" s="33">
        <v>0</v>
      </c>
      <c r="AW130" s="44">
        <v>124</v>
      </c>
      <c r="AX130" s="33">
        <v>0</v>
      </c>
      <c r="AY130" s="37">
        <v>0</v>
      </c>
      <c r="BA130" s="44">
        <v>124</v>
      </c>
      <c r="BB130" s="33">
        <v>0</v>
      </c>
      <c r="BC130" s="33">
        <v>0</v>
      </c>
      <c r="BE130" s="44">
        <v>124</v>
      </c>
      <c r="BF130" s="33">
        <v>0</v>
      </c>
      <c r="BG130" s="37">
        <v>0</v>
      </c>
      <c r="BI130" s="44">
        <v>124</v>
      </c>
      <c r="BJ130" s="33">
        <v>0</v>
      </c>
      <c r="BK130" s="33">
        <v>0</v>
      </c>
    </row>
    <row r="131" spans="1:63" ht="14.25" x14ac:dyDescent="0.2">
      <c r="A131" s="44">
        <v>125</v>
      </c>
      <c r="B131" s="37">
        <v>0</v>
      </c>
      <c r="C131" s="37">
        <v>0</v>
      </c>
      <c r="E131" s="44">
        <v>125</v>
      </c>
      <c r="F131" s="37">
        <v>0</v>
      </c>
      <c r="G131" s="33">
        <v>0</v>
      </c>
      <c r="I131" s="44">
        <v>125</v>
      </c>
      <c r="J131" s="37">
        <v>0</v>
      </c>
      <c r="K131" s="37">
        <v>0</v>
      </c>
      <c r="M131" s="44">
        <v>125</v>
      </c>
      <c r="N131" s="37">
        <v>0</v>
      </c>
      <c r="O131" s="37">
        <v>0</v>
      </c>
      <c r="Q131" s="44">
        <v>125</v>
      </c>
      <c r="R131" s="37">
        <v>0</v>
      </c>
      <c r="S131" s="37">
        <v>0</v>
      </c>
      <c r="U131" s="44">
        <v>125</v>
      </c>
      <c r="V131" s="37">
        <v>0</v>
      </c>
      <c r="W131" s="37">
        <v>0</v>
      </c>
      <c r="Y131" s="44">
        <v>125</v>
      </c>
      <c r="Z131" s="37">
        <v>0</v>
      </c>
      <c r="AA131" s="37">
        <v>0</v>
      </c>
      <c r="AC131" s="44">
        <v>125</v>
      </c>
      <c r="AD131" s="37">
        <v>0</v>
      </c>
      <c r="AE131" s="37">
        <v>0</v>
      </c>
      <c r="AG131" s="44">
        <v>125</v>
      </c>
      <c r="AH131" s="33">
        <v>0</v>
      </c>
      <c r="AI131" s="37">
        <v>0</v>
      </c>
      <c r="AK131" s="44">
        <v>125</v>
      </c>
      <c r="AL131" s="33">
        <v>0</v>
      </c>
      <c r="AM131" s="33">
        <v>0</v>
      </c>
      <c r="AO131" s="44">
        <v>125</v>
      </c>
      <c r="AP131" s="33">
        <v>0</v>
      </c>
      <c r="AQ131" s="37">
        <v>0</v>
      </c>
      <c r="AS131" s="44">
        <v>125</v>
      </c>
      <c r="AT131" s="33">
        <v>0</v>
      </c>
      <c r="AU131" s="33">
        <v>0</v>
      </c>
      <c r="AW131" s="44">
        <v>125</v>
      </c>
      <c r="AX131" s="33">
        <v>0</v>
      </c>
      <c r="AY131" s="37">
        <v>0</v>
      </c>
      <c r="BA131" s="44">
        <v>125</v>
      </c>
      <c r="BB131" s="33">
        <v>0</v>
      </c>
      <c r="BC131" s="33">
        <v>0</v>
      </c>
      <c r="BE131" s="44">
        <v>125</v>
      </c>
      <c r="BF131" s="33">
        <v>0</v>
      </c>
      <c r="BG131" s="37">
        <v>0</v>
      </c>
      <c r="BI131" s="44">
        <v>125</v>
      </c>
      <c r="BJ131" s="33">
        <v>0</v>
      </c>
      <c r="BK131" s="33">
        <v>0</v>
      </c>
    </row>
    <row r="132" spans="1:63" ht="14.25" x14ac:dyDescent="0.2">
      <c r="A132" s="44">
        <v>126</v>
      </c>
      <c r="B132" s="37">
        <v>0</v>
      </c>
      <c r="C132" s="37">
        <v>0</v>
      </c>
      <c r="E132" s="44">
        <v>126</v>
      </c>
      <c r="F132" s="37">
        <v>0</v>
      </c>
      <c r="G132" s="33">
        <v>0</v>
      </c>
      <c r="I132" s="44">
        <v>126</v>
      </c>
      <c r="J132" s="37">
        <v>0</v>
      </c>
      <c r="K132" s="37">
        <v>0</v>
      </c>
      <c r="M132" s="44">
        <v>126</v>
      </c>
      <c r="N132" s="37">
        <v>0</v>
      </c>
      <c r="O132" s="37">
        <v>0</v>
      </c>
      <c r="Q132" s="44">
        <v>126</v>
      </c>
      <c r="R132" s="37">
        <v>0</v>
      </c>
      <c r="S132" s="37">
        <v>0</v>
      </c>
      <c r="U132" s="44">
        <v>126</v>
      </c>
      <c r="V132" s="37">
        <v>0</v>
      </c>
      <c r="W132" s="37">
        <v>0</v>
      </c>
      <c r="Y132" s="44">
        <v>126</v>
      </c>
      <c r="Z132" s="37">
        <v>0</v>
      </c>
      <c r="AA132" s="37">
        <v>0</v>
      </c>
      <c r="AC132" s="44">
        <v>126</v>
      </c>
      <c r="AD132" s="37">
        <v>0</v>
      </c>
      <c r="AE132" s="37">
        <v>0</v>
      </c>
      <c r="AG132" s="44">
        <v>126</v>
      </c>
      <c r="AH132" s="33">
        <v>0</v>
      </c>
      <c r="AI132" s="37">
        <v>0</v>
      </c>
      <c r="AK132" s="44">
        <v>126</v>
      </c>
      <c r="AL132" s="33">
        <v>0</v>
      </c>
      <c r="AM132" s="33">
        <v>0</v>
      </c>
      <c r="AO132" s="44">
        <v>126</v>
      </c>
      <c r="AP132" s="33">
        <v>0</v>
      </c>
      <c r="AQ132" s="37">
        <v>0</v>
      </c>
      <c r="AS132" s="44">
        <v>126</v>
      </c>
      <c r="AT132" s="33">
        <v>0</v>
      </c>
      <c r="AU132" s="33">
        <v>0</v>
      </c>
      <c r="AW132" s="44">
        <v>126</v>
      </c>
      <c r="AX132" s="33">
        <v>0</v>
      </c>
      <c r="AY132" s="37">
        <v>0</v>
      </c>
      <c r="BA132" s="44">
        <v>126</v>
      </c>
      <c r="BB132" s="33">
        <v>0</v>
      </c>
      <c r="BC132" s="33">
        <v>0</v>
      </c>
      <c r="BE132" s="44">
        <v>126</v>
      </c>
      <c r="BF132" s="33">
        <v>0</v>
      </c>
      <c r="BG132" s="37">
        <v>0</v>
      </c>
      <c r="BI132" s="44">
        <v>126</v>
      </c>
      <c r="BJ132" s="33">
        <v>0</v>
      </c>
      <c r="BK132" s="33">
        <v>0</v>
      </c>
    </row>
    <row r="133" spans="1:63" ht="14.25" x14ac:dyDescent="0.2">
      <c r="A133" s="44">
        <v>127</v>
      </c>
      <c r="B133" s="37">
        <v>0</v>
      </c>
      <c r="C133" s="37">
        <v>0</v>
      </c>
      <c r="E133" s="44">
        <v>127</v>
      </c>
      <c r="F133" s="37">
        <v>0</v>
      </c>
      <c r="G133" s="33">
        <v>0</v>
      </c>
      <c r="I133" s="44">
        <v>127</v>
      </c>
      <c r="J133" s="37">
        <v>0</v>
      </c>
      <c r="K133" s="37">
        <v>0</v>
      </c>
      <c r="M133" s="44">
        <v>127</v>
      </c>
      <c r="N133" s="37">
        <v>0</v>
      </c>
      <c r="O133" s="37">
        <v>0</v>
      </c>
      <c r="Q133" s="44">
        <v>127</v>
      </c>
      <c r="R133" s="37">
        <v>0</v>
      </c>
      <c r="S133" s="37">
        <v>0</v>
      </c>
      <c r="U133" s="44">
        <v>127</v>
      </c>
      <c r="V133" s="37">
        <v>0</v>
      </c>
      <c r="W133" s="37">
        <v>0</v>
      </c>
      <c r="Y133" s="44">
        <v>127</v>
      </c>
      <c r="Z133" s="37">
        <v>0</v>
      </c>
      <c r="AA133" s="37">
        <v>0</v>
      </c>
      <c r="AC133" s="44">
        <v>127</v>
      </c>
      <c r="AD133" s="37">
        <v>0</v>
      </c>
      <c r="AE133" s="37">
        <v>0</v>
      </c>
      <c r="AG133" s="44">
        <v>127</v>
      </c>
      <c r="AH133" s="33">
        <v>0</v>
      </c>
      <c r="AI133" s="37">
        <v>0</v>
      </c>
      <c r="AK133" s="44">
        <v>127</v>
      </c>
      <c r="AL133" s="33">
        <v>0</v>
      </c>
      <c r="AM133" s="33">
        <v>0</v>
      </c>
      <c r="AO133" s="44">
        <v>127</v>
      </c>
      <c r="AP133" s="33">
        <v>0</v>
      </c>
      <c r="AQ133" s="37">
        <v>0</v>
      </c>
      <c r="AS133" s="44">
        <v>127</v>
      </c>
      <c r="AT133" s="33">
        <v>0</v>
      </c>
      <c r="AU133" s="33">
        <v>0</v>
      </c>
      <c r="AW133" s="44">
        <v>127</v>
      </c>
      <c r="AX133" s="33">
        <v>0</v>
      </c>
      <c r="AY133" s="37">
        <v>0</v>
      </c>
      <c r="BA133" s="44">
        <v>127</v>
      </c>
      <c r="BB133" s="33">
        <v>0</v>
      </c>
      <c r="BC133" s="33">
        <v>0</v>
      </c>
      <c r="BE133" s="44">
        <v>127</v>
      </c>
      <c r="BF133" s="33">
        <v>0</v>
      </c>
      <c r="BG133" s="37">
        <v>0</v>
      </c>
      <c r="BI133" s="44">
        <v>127</v>
      </c>
      <c r="BJ133" s="33">
        <v>0</v>
      </c>
      <c r="BK133" s="33">
        <v>0</v>
      </c>
    </row>
    <row r="134" spans="1:63" ht="14.25" x14ac:dyDescent="0.2">
      <c r="A134" s="44">
        <v>128</v>
      </c>
      <c r="B134" s="56">
        <v>105</v>
      </c>
      <c r="C134" s="56">
        <v>55</v>
      </c>
      <c r="E134" s="44">
        <v>128</v>
      </c>
      <c r="F134" s="56">
        <v>65</v>
      </c>
      <c r="G134" s="56">
        <v>35</v>
      </c>
      <c r="I134" s="44">
        <v>128</v>
      </c>
      <c r="J134" s="57">
        <v>105</v>
      </c>
      <c r="K134" s="57">
        <v>55</v>
      </c>
      <c r="M134" s="44">
        <v>128</v>
      </c>
      <c r="N134" s="57">
        <v>65</v>
      </c>
      <c r="O134" s="57">
        <v>35</v>
      </c>
      <c r="Q134" s="44">
        <v>128</v>
      </c>
      <c r="R134" s="58">
        <v>105</v>
      </c>
      <c r="S134" s="58">
        <v>55</v>
      </c>
      <c r="U134" s="44">
        <v>128</v>
      </c>
      <c r="V134" s="58">
        <v>65</v>
      </c>
      <c r="W134" s="58">
        <v>35</v>
      </c>
      <c r="Y134" s="44">
        <v>128</v>
      </c>
      <c r="Z134" s="60">
        <v>105</v>
      </c>
      <c r="AA134" s="60">
        <v>55</v>
      </c>
      <c r="AC134" s="44">
        <v>128</v>
      </c>
      <c r="AD134" s="60">
        <v>65</v>
      </c>
      <c r="AE134" s="60">
        <v>35</v>
      </c>
      <c r="AG134" s="44">
        <v>128</v>
      </c>
      <c r="AH134" s="61">
        <v>115</v>
      </c>
      <c r="AI134" s="61">
        <v>75</v>
      </c>
      <c r="AK134" s="44">
        <v>128</v>
      </c>
      <c r="AL134" s="61">
        <v>75</v>
      </c>
      <c r="AM134" s="61">
        <v>55</v>
      </c>
      <c r="AO134" s="44">
        <v>128</v>
      </c>
      <c r="AP134" s="61">
        <v>115</v>
      </c>
      <c r="AQ134" s="61">
        <v>75</v>
      </c>
      <c r="AS134" s="44">
        <v>128</v>
      </c>
      <c r="AT134" s="61">
        <v>75</v>
      </c>
      <c r="AU134" s="61">
        <v>55</v>
      </c>
      <c r="AW134" s="44">
        <v>128</v>
      </c>
      <c r="AX134" s="61">
        <v>115</v>
      </c>
      <c r="AY134" s="61">
        <v>75</v>
      </c>
      <c r="BA134" s="44">
        <v>128</v>
      </c>
      <c r="BB134" s="61">
        <v>75</v>
      </c>
      <c r="BC134" s="61">
        <v>55</v>
      </c>
      <c r="BE134" s="44">
        <v>128</v>
      </c>
      <c r="BF134" s="61">
        <v>115</v>
      </c>
      <c r="BG134" s="61">
        <v>75</v>
      </c>
      <c r="BI134" s="44">
        <v>128</v>
      </c>
      <c r="BJ134" s="61">
        <v>75</v>
      </c>
      <c r="BK134" s="61">
        <v>55</v>
      </c>
    </row>
    <row r="135" spans="1:63" ht="14.25" x14ac:dyDescent="0.2">
      <c r="A135" s="44">
        <v>129</v>
      </c>
      <c r="B135" s="37">
        <v>0</v>
      </c>
      <c r="C135" s="37">
        <v>0</v>
      </c>
      <c r="E135" s="44">
        <v>129</v>
      </c>
      <c r="F135" s="37">
        <v>0</v>
      </c>
      <c r="G135" s="33">
        <v>0</v>
      </c>
      <c r="I135" s="44">
        <v>129</v>
      </c>
      <c r="J135" s="37">
        <v>0</v>
      </c>
      <c r="K135" s="37">
        <v>0</v>
      </c>
      <c r="M135" s="44">
        <v>129</v>
      </c>
      <c r="N135" s="37">
        <v>0</v>
      </c>
      <c r="O135" s="37">
        <v>0</v>
      </c>
      <c r="Q135" s="44">
        <v>129</v>
      </c>
      <c r="R135" s="37">
        <v>0</v>
      </c>
      <c r="S135" s="37">
        <v>0</v>
      </c>
      <c r="U135" s="44">
        <v>129</v>
      </c>
      <c r="V135" s="37">
        <v>0</v>
      </c>
      <c r="W135" s="37">
        <v>0</v>
      </c>
      <c r="Y135" s="44">
        <v>129</v>
      </c>
      <c r="Z135" s="37">
        <v>0</v>
      </c>
      <c r="AA135" s="37">
        <v>0</v>
      </c>
      <c r="AC135" s="44">
        <v>129</v>
      </c>
      <c r="AD135" s="37">
        <v>0</v>
      </c>
      <c r="AE135" s="37">
        <v>0</v>
      </c>
      <c r="AG135" s="44">
        <v>129</v>
      </c>
      <c r="AH135" s="33">
        <v>0</v>
      </c>
      <c r="AI135" s="37">
        <v>0</v>
      </c>
      <c r="AK135" s="44">
        <v>129</v>
      </c>
      <c r="AL135" s="33">
        <v>0</v>
      </c>
      <c r="AM135" s="33">
        <v>0</v>
      </c>
      <c r="AO135" s="44">
        <v>129</v>
      </c>
      <c r="AP135" s="33">
        <v>0</v>
      </c>
      <c r="AQ135" s="37">
        <v>0</v>
      </c>
      <c r="AS135" s="44">
        <v>129</v>
      </c>
      <c r="AT135" s="33">
        <v>0</v>
      </c>
      <c r="AU135" s="33">
        <v>0</v>
      </c>
      <c r="AW135" s="44">
        <v>129</v>
      </c>
      <c r="AX135" s="33">
        <v>0</v>
      </c>
      <c r="AY135" s="37">
        <v>0</v>
      </c>
      <c r="BA135" s="44">
        <v>129</v>
      </c>
      <c r="BB135" s="37">
        <v>0</v>
      </c>
      <c r="BC135" s="37">
        <v>0</v>
      </c>
      <c r="BE135" s="44">
        <v>129</v>
      </c>
      <c r="BF135" s="33">
        <v>0</v>
      </c>
      <c r="BG135" s="37">
        <v>0</v>
      </c>
      <c r="BI135" s="44">
        <v>129</v>
      </c>
      <c r="BJ135" s="33">
        <v>0</v>
      </c>
      <c r="BK135" s="33">
        <v>0</v>
      </c>
    </row>
    <row r="136" spans="1:63" ht="14.25" x14ac:dyDescent="0.2">
      <c r="A136" s="44">
        <v>130</v>
      </c>
      <c r="B136" s="37">
        <v>0</v>
      </c>
      <c r="C136" s="37">
        <v>0</v>
      </c>
      <c r="E136" s="44">
        <v>130</v>
      </c>
      <c r="F136" s="37">
        <v>0</v>
      </c>
      <c r="G136" s="33">
        <v>0</v>
      </c>
      <c r="I136" s="44">
        <v>130</v>
      </c>
      <c r="J136" s="37">
        <v>0</v>
      </c>
      <c r="K136" s="37">
        <v>0</v>
      </c>
      <c r="M136" s="44">
        <v>130</v>
      </c>
      <c r="N136" s="37">
        <v>0</v>
      </c>
      <c r="O136" s="37">
        <v>0</v>
      </c>
      <c r="Q136" s="44">
        <v>130</v>
      </c>
      <c r="R136" s="37">
        <v>0</v>
      </c>
      <c r="S136" s="37">
        <v>0</v>
      </c>
      <c r="U136" s="44">
        <v>130</v>
      </c>
      <c r="V136" s="37">
        <v>0</v>
      </c>
      <c r="W136" s="37">
        <v>0</v>
      </c>
      <c r="Y136" s="44">
        <v>130</v>
      </c>
      <c r="Z136" s="37">
        <v>0</v>
      </c>
      <c r="AA136" s="37">
        <v>0</v>
      </c>
      <c r="AC136" s="44">
        <v>130</v>
      </c>
      <c r="AD136" s="37">
        <v>0</v>
      </c>
      <c r="AE136" s="37">
        <v>0</v>
      </c>
      <c r="AG136" s="44">
        <v>130</v>
      </c>
      <c r="AH136" s="33">
        <v>0</v>
      </c>
      <c r="AI136" s="37">
        <v>0</v>
      </c>
      <c r="AK136" s="44">
        <v>130</v>
      </c>
      <c r="AL136" s="33">
        <v>0</v>
      </c>
      <c r="AM136" s="33">
        <v>0</v>
      </c>
      <c r="AO136" s="44">
        <v>130</v>
      </c>
      <c r="AP136" s="33">
        <v>0</v>
      </c>
      <c r="AQ136" s="37">
        <v>0</v>
      </c>
      <c r="AS136" s="44">
        <v>130</v>
      </c>
      <c r="AT136" s="33">
        <v>0</v>
      </c>
      <c r="AU136" s="33">
        <v>0</v>
      </c>
      <c r="AW136" s="44">
        <v>130</v>
      </c>
      <c r="AX136" s="33">
        <v>0</v>
      </c>
      <c r="AY136" s="37">
        <v>0</v>
      </c>
      <c r="BA136" s="44">
        <v>130</v>
      </c>
      <c r="BB136" s="37">
        <v>0</v>
      </c>
      <c r="BC136" s="37">
        <v>0</v>
      </c>
      <c r="BE136" s="44">
        <v>130</v>
      </c>
      <c r="BF136" s="33">
        <v>0</v>
      </c>
      <c r="BG136" s="37">
        <v>0</v>
      </c>
      <c r="BI136" s="44">
        <v>130</v>
      </c>
      <c r="BJ136" s="33">
        <v>0</v>
      </c>
      <c r="BK136" s="33">
        <v>0</v>
      </c>
    </row>
    <row r="137" spans="1:63" ht="14.25" x14ac:dyDescent="0.2">
      <c r="A137" s="44">
        <v>131</v>
      </c>
      <c r="B137" s="37">
        <v>0</v>
      </c>
      <c r="C137" s="37">
        <v>0</v>
      </c>
      <c r="E137" s="44">
        <v>131</v>
      </c>
      <c r="F137" s="37">
        <v>0</v>
      </c>
      <c r="G137" s="33">
        <v>0</v>
      </c>
      <c r="I137" s="44">
        <v>131</v>
      </c>
      <c r="J137" s="37">
        <v>0</v>
      </c>
      <c r="K137" s="37">
        <v>0</v>
      </c>
      <c r="M137" s="44">
        <v>131</v>
      </c>
      <c r="N137" s="37">
        <v>0</v>
      </c>
      <c r="O137" s="37">
        <v>0</v>
      </c>
      <c r="Q137" s="44">
        <v>131</v>
      </c>
      <c r="R137" s="37">
        <v>0</v>
      </c>
      <c r="S137" s="37">
        <v>0</v>
      </c>
      <c r="U137" s="44">
        <v>131</v>
      </c>
      <c r="V137" s="37">
        <v>0</v>
      </c>
      <c r="W137" s="37">
        <v>0</v>
      </c>
      <c r="Y137" s="44">
        <v>131</v>
      </c>
      <c r="Z137" s="37">
        <v>0</v>
      </c>
      <c r="AA137" s="37">
        <v>0</v>
      </c>
      <c r="AC137" s="44">
        <v>131</v>
      </c>
      <c r="AD137" s="37">
        <v>0</v>
      </c>
      <c r="AE137" s="37">
        <v>0</v>
      </c>
      <c r="AG137" s="44">
        <v>131</v>
      </c>
      <c r="AH137" s="33">
        <v>0</v>
      </c>
      <c r="AI137" s="37">
        <v>0</v>
      </c>
      <c r="AK137" s="44">
        <v>131</v>
      </c>
      <c r="AL137" s="33">
        <v>0</v>
      </c>
      <c r="AM137" s="33">
        <v>0</v>
      </c>
      <c r="AO137" s="44">
        <v>131</v>
      </c>
      <c r="AP137" s="33">
        <v>0</v>
      </c>
      <c r="AQ137" s="37">
        <v>0</v>
      </c>
      <c r="AS137" s="44">
        <v>131</v>
      </c>
      <c r="AT137" s="33">
        <v>0</v>
      </c>
      <c r="AU137" s="33">
        <v>0</v>
      </c>
      <c r="AW137" s="44">
        <v>131</v>
      </c>
      <c r="AX137" s="33">
        <v>0</v>
      </c>
      <c r="AY137" s="37">
        <v>0</v>
      </c>
      <c r="BA137" s="44">
        <v>131</v>
      </c>
      <c r="BB137" s="37">
        <v>0</v>
      </c>
      <c r="BC137" s="37">
        <v>0</v>
      </c>
      <c r="BE137" s="44">
        <v>131</v>
      </c>
      <c r="BF137" s="33">
        <v>0</v>
      </c>
      <c r="BG137" s="37">
        <v>0</v>
      </c>
      <c r="BI137" s="44">
        <v>131</v>
      </c>
      <c r="BJ137" s="33">
        <v>0</v>
      </c>
      <c r="BK137" s="33">
        <v>0</v>
      </c>
    </row>
    <row r="138" spans="1:63" ht="14.25" x14ac:dyDescent="0.2">
      <c r="A138" s="44">
        <v>132</v>
      </c>
      <c r="B138" s="37">
        <v>0</v>
      </c>
      <c r="C138" s="37">
        <v>0</v>
      </c>
      <c r="E138" s="44">
        <v>132</v>
      </c>
      <c r="F138" s="37">
        <v>0</v>
      </c>
      <c r="G138" s="33">
        <v>0</v>
      </c>
      <c r="I138" s="44">
        <v>132</v>
      </c>
      <c r="J138" s="37">
        <v>0</v>
      </c>
      <c r="K138" s="37">
        <v>0</v>
      </c>
      <c r="M138" s="44">
        <v>132</v>
      </c>
      <c r="N138" s="37">
        <v>0</v>
      </c>
      <c r="O138" s="37">
        <v>0</v>
      </c>
      <c r="Q138" s="44">
        <v>132</v>
      </c>
      <c r="R138" s="37">
        <v>0</v>
      </c>
      <c r="S138" s="37">
        <v>0</v>
      </c>
      <c r="U138" s="44">
        <v>132</v>
      </c>
      <c r="V138" s="37">
        <v>0</v>
      </c>
      <c r="W138" s="37">
        <v>0</v>
      </c>
      <c r="Y138" s="44">
        <v>132</v>
      </c>
      <c r="Z138" s="37">
        <v>0</v>
      </c>
      <c r="AA138" s="37">
        <v>0</v>
      </c>
      <c r="AC138" s="44">
        <v>132</v>
      </c>
      <c r="AD138" s="37">
        <v>0</v>
      </c>
      <c r="AE138" s="37">
        <v>0</v>
      </c>
      <c r="AG138" s="44">
        <v>132</v>
      </c>
      <c r="AH138" s="33">
        <v>0</v>
      </c>
      <c r="AI138" s="37">
        <v>0</v>
      </c>
      <c r="AK138" s="44">
        <v>132</v>
      </c>
      <c r="AL138" s="33">
        <v>0</v>
      </c>
      <c r="AM138" s="33">
        <v>0</v>
      </c>
      <c r="AO138" s="44">
        <v>132</v>
      </c>
      <c r="AP138" s="33">
        <v>0</v>
      </c>
      <c r="AQ138" s="37">
        <v>0</v>
      </c>
      <c r="AS138" s="44">
        <v>132</v>
      </c>
      <c r="AT138" s="33">
        <v>0</v>
      </c>
      <c r="AU138" s="33">
        <v>0</v>
      </c>
      <c r="AW138" s="44">
        <v>132</v>
      </c>
      <c r="AX138" s="33">
        <v>0</v>
      </c>
      <c r="AY138" s="37">
        <v>0</v>
      </c>
      <c r="BA138" s="44">
        <v>132</v>
      </c>
      <c r="BB138" s="37">
        <v>0</v>
      </c>
      <c r="BC138" s="37">
        <v>0</v>
      </c>
      <c r="BE138" s="44">
        <v>132</v>
      </c>
      <c r="BF138" s="33">
        <v>0</v>
      </c>
      <c r="BG138" s="37">
        <v>0</v>
      </c>
      <c r="BI138" s="44">
        <v>132</v>
      </c>
      <c r="BJ138" s="33">
        <v>0</v>
      </c>
      <c r="BK138" s="33">
        <v>0</v>
      </c>
    </row>
    <row r="139" spans="1:63" ht="14.25" x14ac:dyDescent="0.2">
      <c r="A139" s="44">
        <v>133</v>
      </c>
      <c r="B139" s="37">
        <v>0</v>
      </c>
      <c r="C139" s="37">
        <v>0</v>
      </c>
      <c r="E139" s="44">
        <v>133</v>
      </c>
      <c r="F139" s="37">
        <v>0</v>
      </c>
      <c r="G139" s="33">
        <v>0</v>
      </c>
      <c r="I139" s="44">
        <v>133</v>
      </c>
      <c r="J139" s="37">
        <v>0</v>
      </c>
      <c r="K139" s="37">
        <v>0</v>
      </c>
      <c r="M139" s="44">
        <v>133</v>
      </c>
      <c r="N139" s="37">
        <v>0</v>
      </c>
      <c r="O139" s="37">
        <v>0</v>
      </c>
      <c r="Q139" s="44">
        <v>133</v>
      </c>
      <c r="R139" s="37">
        <v>0</v>
      </c>
      <c r="S139" s="37">
        <v>0</v>
      </c>
      <c r="U139" s="44">
        <v>133</v>
      </c>
      <c r="V139" s="37">
        <v>0</v>
      </c>
      <c r="W139" s="37">
        <v>0</v>
      </c>
      <c r="Y139" s="44">
        <v>133</v>
      </c>
      <c r="Z139" s="37">
        <v>0</v>
      </c>
      <c r="AA139" s="37">
        <v>0</v>
      </c>
      <c r="AC139" s="44">
        <v>133</v>
      </c>
      <c r="AD139" s="37">
        <v>0</v>
      </c>
      <c r="AE139" s="37">
        <v>0</v>
      </c>
      <c r="AG139" s="44">
        <v>133</v>
      </c>
      <c r="AH139" s="33">
        <v>0</v>
      </c>
      <c r="AI139" s="37">
        <v>0</v>
      </c>
      <c r="AK139" s="44">
        <v>133</v>
      </c>
      <c r="AL139" s="33">
        <v>0</v>
      </c>
      <c r="AM139" s="33">
        <v>0</v>
      </c>
      <c r="AO139" s="44">
        <v>133</v>
      </c>
      <c r="AP139" s="33">
        <v>0</v>
      </c>
      <c r="AQ139" s="37">
        <v>0</v>
      </c>
      <c r="AS139" s="44">
        <v>133</v>
      </c>
      <c r="AT139" s="33">
        <v>0</v>
      </c>
      <c r="AU139" s="33">
        <v>0</v>
      </c>
      <c r="AW139" s="44">
        <v>133</v>
      </c>
      <c r="AX139" s="33">
        <v>0</v>
      </c>
      <c r="AY139" s="37">
        <v>0</v>
      </c>
      <c r="BA139" s="44">
        <v>133</v>
      </c>
      <c r="BB139" s="37">
        <v>0</v>
      </c>
      <c r="BC139" s="37">
        <v>0</v>
      </c>
      <c r="BE139" s="44">
        <v>133</v>
      </c>
      <c r="BF139" s="33">
        <v>0</v>
      </c>
      <c r="BG139" s="37">
        <v>0</v>
      </c>
      <c r="BI139" s="44">
        <v>133</v>
      </c>
      <c r="BJ139" s="33">
        <v>0</v>
      </c>
      <c r="BK139" s="33">
        <v>0</v>
      </c>
    </row>
    <row r="140" spans="1:63" ht="14.25" x14ac:dyDescent="0.2">
      <c r="A140" s="44">
        <v>134</v>
      </c>
      <c r="B140" s="37">
        <v>0</v>
      </c>
      <c r="C140" s="37">
        <v>0</v>
      </c>
      <c r="E140" s="44">
        <v>134</v>
      </c>
      <c r="F140" s="37">
        <v>0</v>
      </c>
      <c r="G140" s="33">
        <v>0</v>
      </c>
      <c r="I140" s="44">
        <v>134</v>
      </c>
      <c r="J140" s="37">
        <v>0</v>
      </c>
      <c r="K140" s="37">
        <v>0</v>
      </c>
      <c r="M140" s="44">
        <v>134</v>
      </c>
      <c r="N140" s="37">
        <v>0</v>
      </c>
      <c r="O140" s="37">
        <v>0</v>
      </c>
      <c r="Q140" s="44">
        <v>134</v>
      </c>
      <c r="R140" s="37">
        <v>0</v>
      </c>
      <c r="S140" s="37">
        <v>0</v>
      </c>
      <c r="U140" s="44">
        <v>134</v>
      </c>
      <c r="V140" s="37">
        <v>0</v>
      </c>
      <c r="W140" s="37">
        <v>0</v>
      </c>
      <c r="Y140" s="44">
        <v>134</v>
      </c>
      <c r="Z140" s="37">
        <v>0</v>
      </c>
      <c r="AA140" s="37">
        <v>0</v>
      </c>
      <c r="AC140" s="44">
        <v>134</v>
      </c>
      <c r="AD140" s="37">
        <v>0</v>
      </c>
      <c r="AE140" s="37">
        <v>0</v>
      </c>
      <c r="AG140" s="44">
        <v>134</v>
      </c>
      <c r="AH140" s="33">
        <v>0</v>
      </c>
      <c r="AI140" s="37">
        <v>0</v>
      </c>
      <c r="AK140" s="44">
        <v>134</v>
      </c>
      <c r="AL140" s="33">
        <v>0</v>
      </c>
      <c r="AM140" s="33">
        <v>0</v>
      </c>
      <c r="AO140" s="44">
        <v>134</v>
      </c>
      <c r="AP140" s="33">
        <v>0</v>
      </c>
      <c r="AQ140" s="37">
        <v>0</v>
      </c>
      <c r="AS140" s="44">
        <v>134</v>
      </c>
      <c r="AT140" s="33">
        <v>0</v>
      </c>
      <c r="AU140" s="33">
        <v>0</v>
      </c>
      <c r="AW140" s="44">
        <v>134</v>
      </c>
      <c r="AX140" s="33">
        <v>0</v>
      </c>
      <c r="AY140" s="37">
        <v>0</v>
      </c>
      <c r="BA140" s="44">
        <v>134</v>
      </c>
      <c r="BB140" s="37">
        <v>0</v>
      </c>
      <c r="BC140" s="37">
        <v>0</v>
      </c>
      <c r="BE140" s="44">
        <v>134</v>
      </c>
      <c r="BF140" s="33">
        <v>0</v>
      </c>
      <c r="BG140" s="37">
        <v>0</v>
      </c>
      <c r="BI140" s="44">
        <v>134</v>
      </c>
      <c r="BJ140" s="33">
        <v>0</v>
      </c>
      <c r="BK140" s="33">
        <v>0</v>
      </c>
    </row>
    <row r="141" spans="1:63" ht="14.25" x14ac:dyDescent="0.2">
      <c r="A141" s="44">
        <v>135</v>
      </c>
      <c r="B141" s="37">
        <v>0</v>
      </c>
      <c r="C141" s="37">
        <v>0</v>
      </c>
      <c r="E141" s="44">
        <v>135</v>
      </c>
      <c r="F141" s="37">
        <v>0</v>
      </c>
      <c r="G141" s="33">
        <v>0</v>
      </c>
      <c r="I141" s="44">
        <v>135</v>
      </c>
      <c r="J141" s="37">
        <v>0</v>
      </c>
      <c r="K141" s="37">
        <v>0</v>
      </c>
      <c r="M141" s="44">
        <v>135</v>
      </c>
      <c r="N141" s="37">
        <v>0</v>
      </c>
      <c r="O141" s="37">
        <v>0</v>
      </c>
      <c r="Q141" s="44">
        <v>135</v>
      </c>
      <c r="R141" s="37">
        <v>0</v>
      </c>
      <c r="S141" s="37">
        <v>0</v>
      </c>
      <c r="U141" s="44">
        <v>135</v>
      </c>
      <c r="V141" s="37">
        <v>0</v>
      </c>
      <c r="W141" s="37">
        <v>0</v>
      </c>
      <c r="Y141" s="44">
        <v>135</v>
      </c>
      <c r="Z141" s="37">
        <v>0</v>
      </c>
      <c r="AA141" s="37">
        <v>0</v>
      </c>
      <c r="AC141" s="44">
        <v>135</v>
      </c>
      <c r="AD141" s="37">
        <v>0</v>
      </c>
      <c r="AE141" s="37">
        <v>0</v>
      </c>
      <c r="AG141" s="44">
        <v>135</v>
      </c>
      <c r="AH141" s="33">
        <v>0</v>
      </c>
      <c r="AI141" s="37">
        <v>0</v>
      </c>
      <c r="AK141" s="44">
        <v>135</v>
      </c>
      <c r="AL141" s="33">
        <v>0</v>
      </c>
      <c r="AM141" s="33">
        <v>0</v>
      </c>
      <c r="AO141" s="44">
        <v>135</v>
      </c>
      <c r="AP141" s="33">
        <v>0</v>
      </c>
      <c r="AQ141" s="37">
        <v>0</v>
      </c>
      <c r="AS141" s="44">
        <v>135</v>
      </c>
      <c r="AT141" s="33">
        <v>0</v>
      </c>
      <c r="AU141" s="33">
        <v>0</v>
      </c>
      <c r="AW141" s="44">
        <v>135</v>
      </c>
      <c r="AX141" s="33">
        <v>0</v>
      </c>
      <c r="AY141" s="37">
        <v>0</v>
      </c>
      <c r="BA141" s="44">
        <v>135</v>
      </c>
      <c r="BB141" s="37">
        <v>0</v>
      </c>
      <c r="BC141" s="37">
        <v>0</v>
      </c>
      <c r="BE141" s="44">
        <v>135</v>
      </c>
      <c r="BF141" s="33">
        <v>0</v>
      </c>
      <c r="BG141" s="37">
        <v>0</v>
      </c>
      <c r="BI141" s="44">
        <v>135</v>
      </c>
      <c r="BJ141" s="33">
        <v>0</v>
      </c>
      <c r="BK141" s="33">
        <v>0</v>
      </c>
    </row>
    <row r="142" spans="1:63" ht="14.25" x14ac:dyDescent="0.2">
      <c r="A142" s="44">
        <v>136</v>
      </c>
      <c r="B142" s="56">
        <v>115</v>
      </c>
      <c r="C142" s="56">
        <v>60</v>
      </c>
      <c r="E142" s="44">
        <v>136</v>
      </c>
      <c r="F142" s="37">
        <v>0</v>
      </c>
      <c r="G142" s="33">
        <v>0</v>
      </c>
      <c r="I142" s="44">
        <v>136</v>
      </c>
      <c r="J142" s="57">
        <v>115</v>
      </c>
      <c r="K142" s="57">
        <v>60</v>
      </c>
      <c r="M142" s="44">
        <v>136</v>
      </c>
      <c r="N142" s="37">
        <v>0</v>
      </c>
      <c r="O142" s="37">
        <v>0</v>
      </c>
      <c r="Q142" s="44">
        <v>136</v>
      </c>
      <c r="R142" s="58">
        <v>115</v>
      </c>
      <c r="S142" s="58">
        <v>60</v>
      </c>
      <c r="U142" s="44">
        <v>136</v>
      </c>
      <c r="V142" s="37">
        <v>0</v>
      </c>
      <c r="W142" s="37">
        <v>0</v>
      </c>
      <c r="Y142" s="44">
        <v>136</v>
      </c>
      <c r="Z142" s="60">
        <v>115</v>
      </c>
      <c r="AA142" s="60">
        <v>60</v>
      </c>
      <c r="AC142" s="44">
        <v>136</v>
      </c>
      <c r="AD142" s="37">
        <v>0</v>
      </c>
      <c r="AE142" s="37">
        <v>0</v>
      </c>
      <c r="AG142" s="44">
        <v>136</v>
      </c>
      <c r="AH142" s="61">
        <v>125</v>
      </c>
      <c r="AI142" s="61">
        <v>80</v>
      </c>
      <c r="AK142" s="44">
        <v>136</v>
      </c>
      <c r="AL142" s="33">
        <v>0</v>
      </c>
      <c r="AM142" s="33">
        <v>0</v>
      </c>
      <c r="AO142" s="44">
        <v>136</v>
      </c>
      <c r="AP142" s="61">
        <v>125</v>
      </c>
      <c r="AQ142" s="61">
        <v>80</v>
      </c>
      <c r="AS142" s="44">
        <v>136</v>
      </c>
      <c r="AT142" s="33">
        <v>0</v>
      </c>
      <c r="AU142" s="33">
        <v>0</v>
      </c>
      <c r="AW142" s="44">
        <v>136</v>
      </c>
      <c r="AX142" s="61">
        <v>125</v>
      </c>
      <c r="AY142" s="61">
        <v>80</v>
      </c>
      <c r="BA142" s="44">
        <v>136</v>
      </c>
      <c r="BB142" s="37">
        <v>0</v>
      </c>
      <c r="BC142" s="37">
        <v>0</v>
      </c>
      <c r="BE142" s="44">
        <v>136</v>
      </c>
      <c r="BF142" s="61">
        <v>125</v>
      </c>
      <c r="BG142" s="61">
        <v>80</v>
      </c>
      <c r="BI142" s="44">
        <v>136</v>
      </c>
      <c r="BJ142" s="33">
        <v>0</v>
      </c>
      <c r="BK142" s="33">
        <v>0</v>
      </c>
    </row>
    <row r="143" spans="1:63" ht="14.25" x14ac:dyDescent="0.2">
      <c r="A143" s="44">
        <v>137</v>
      </c>
      <c r="B143" s="37">
        <v>0</v>
      </c>
      <c r="C143" s="37">
        <v>0</v>
      </c>
      <c r="E143" s="44">
        <v>137</v>
      </c>
      <c r="F143" s="37">
        <v>0</v>
      </c>
      <c r="G143" s="33">
        <v>0</v>
      </c>
      <c r="I143" s="44">
        <v>137</v>
      </c>
      <c r="J143" s="37">
        <v>0</v>
      </c>
      <c r="K143" s="37">
        <v>0</v>
      </c>
      <c r="M143" s="44">
        <v>137</v>
      </c>
      <c r="N143" s="37">
        <v>0</v>
      </c>
      <c r="O143" s="37">
        <v>0</v>
      </c>
      <c r="Q143" s="44">
        <v>137</v>
      </c>
      <c r="R143" s="37">
        <v>0</v>
      </c>
      <c r="S143" s="37">
        <v>0</v>
      </c>
      <c r="U143" s="44">
        <v>137</v>
      </c>
      <c r="V143" s="37">
        <v>0</v>
      </c>
      <c r="W143" s="37">
        <v>0</v>
      </c>
      <c r="Y143" s="44">
        <v>137</v>
      </c>
      <c r="Z143" s="37">
        <v>0</v>
      </c>
      <c r="AA143" s="37">
        <v>0</v>
      </c>
      <c r="AC143" s="44">
        <v>137</v>
      </c>
      <c r="AD143" s="37">
        <v>0</v>
      </c>
      <c r="AE143" s="37">
        <v>0</v>
      </c>
      <c r="AG143" s="44">
        <v>137</v>
      </c>
      <c r="AH143" s="33">
        <v>0</v>
      </c>
      <c r="AI143" s="37">
        <v>0</v>
      </c>
      <c r="AK143" s="44">
        <v>137</v>
      </c>
      <c r="AL143" s="33">
        <v>0</v>
      </c>
      <c r="AM143" s="33">
        <v>0</v>
      </c>
      <c r="AO143" s="44">
        <v>137</v>
      </c>
      <c r="AP143" s="33">
        <v>0</v>
      </c>
      <c r="AQ143" s="37">
        <v>0</v>
      </c>
      <c r="AS143" s="44">
        <v>137</v>
      </c>
      <c r="AT143" s="33">
        <v>0</v>
      </c>
      <c r="AU143" s="33">
        <v>0</v>
      </c>
      <c r="AW143" s="44">
        <v>137</v>
      </c>
      <c r="AX143" s="33">
        <v>0</v>
      </c>
      <c r="AY143" s="37">
        <v>0</v>
      </c>
      <c r="BA143" s="44">
        <v>137</v>
      </c>
      <c r="BB143" s="37">
        <v>0</v>
      </c>
      <c r="BC143" s="37">
        <v>0</v>
      </c>
      <c r="BE143" s="44">
        <v>137</v>
      </c>
      <c r="BF143" s="33">
        <v>0</v>
      </c>
      <c r="BG143" s="37">
        <v>0</v>
      </c>
      <c r="BI143" s="44">
        <v>137</v>
      </c>
      <c r="BJ143" s="33">
        <v>0</v>
      </c>
      <c r="BK143" s="33">
        <v>0</v>
      </c>
    </row>
    <row r="144" spans="1:63" ht="14.25" x14ac:dyDescent="0.2">
      <c r="A144" s="44">
        <v>138</v>
      </c>
      <c r="B144" s="37">
        <v>0</v>
      </c>
      <c r="C144" s="37">
        <v>0</v>
      </c>
      <c r="E144" s="44">
        <v>138</v>
      </c>
      <c r="F144" s="37">
        <v>0</v>
      </c>
      <c r="G144" s="33">
        <v>0</v>
      </c>
      <c r="I144" s="44">
        <v>138</v>
      </c>
      <c r="J144" s="37">
        <v>0</v>
      </c>
      <c r="K144" s="37">
        <v>0</v>
      </c>
      <c r="M144" s="44">
        <v>138</v>
      </c>
      <c r="N144" s="37">
        <v>0</v>
      </c>
      <c r="O144" s="37">
        <v>0</v>
      </c>
      <c r="Q144" s="44">
        <v>138</v>
      </c>
      <c r="R144" s="37">
        <v>0</v>
      </c>
      <c r="S144" s="37">
        <v>0</v>
      </c>
      <c r="U144" s="44">
        <v>138</v>
      </c>
      <c r="V144" s="37">
        <v>0</v>
      </c>
      <c r="W144" s="37">
        <v>0</v>
      </c>
      <c r="Y144" s="44">
        <v>138</v>
      </c>
      <c r="Z144" s="37">
        <v>0</v>
      </c>
      <c r="AA144" s="37">
        <v>0</v>
      </c>
      <c r="AC144" s="44">
        <v>138</v>
      </c>
      <c r="AD144" s="37">
        <v>0</v>
      </c>
      <c r="AE144" s="37">
        <v>0</v>
      </c>
      <c r="AG144" s="44">
        <v>138</v>
      </c>
      <c r="AH144" s="33">
        <v>0</v>
      </c>
      <c r="AI144" s="37">
        <v>0</v>
      </c>
      <c r="AK144" s="44">
        <v>138</v>
      </c>
      <c r="AL144" s="33">
        <v>0</v>
      </c>
      <c r="AM144" s="33">
        <v>0</v>
      </c>
      <c r="AO144" s="44">
        <v>138</v>
      </c>
      <c r="AP144" s="33">
        <v>0</v>
      </c>
      <c r="AQ144" s="37">
        <v>0</v>
      </c>
      <c r="AS144" s="44">
        <v>138</v>
      </c>
      <c r="AT144" s="33">
        <v>0</v>
      </c>
      <c r="AU144" s="33">
        <v>0</v>
      </c>
      <c r="AW144" s="44">
        <v>138</v>
      </c>
      <c r="AX144" s="33">
        <v>0</v>
      </c>
      <c r="AY144" s="37">
        <v>0</v>
      </c>
      <c r="BA144" s="44">
        <v>138</v>
      </c>
      <c r="BB144" s="37">
        <v>0</v>
      </c>
      <c r="BC144" s="37">
        <v>0</v>
      </c>
      <c r="BE144" s="44">
        <v>138</v>
      </c>
      <c r="BF144" s="33">
        <v>0</v>
      </c>
      <c r="BG144" s="37">
        <v>0</v>
      </c>
      <c r="BI144" s="44">
        <v>138</v>
      </c>
      <c r="BJ144" s="33">
        <v>0</v>
      </c>
      <c r="BK144" s="33">
        <v>0</v>
      </c>
    </row>
    <row r="145" spans="1:63" ht="14.25" x14ac:dyDescent="0.2">
      <c r="A145" s="44">
        <v>139</v>
      </c>
      <c r="B145" s="37">
        <v>0</v>
      </c>
      <c r="C145" s="37">
        <v>0</v>
      </c>
      <c r="E145" s="44">
        <v>139</v>
      </c>
      <c r="F145" s="37">
        <v>0</v>
      </c>
      <c r="G145" s="33">
        <v>0</v>
      </c>
      <c r="I145" s="44">
        <v>139</v>
      </c>
      <c r="J145" s="37">
        <v>0</v>
      </c>
      <c r="K145" s="37">
        <v>0</v>
      </c>
      <c r="M145" s="44">
        <v>139</v>
      </c>
      <c r="N145" s="37">
        <v>0</v>
      </c>
      <c r="O145" s="37">
        <v>0</v>
      </c>
      <c r="Q145" s="44">
        <v>139</v>
      </c>
      <c r="R145" s="37">
        <v>0</v>
      </c>
      <c r="S145" s="37">
        <v>0</v>
      </c>
      <c r="U145" s="44">
        <v>139</v>
      </c>
      <c r="V145" s="37">
        <v>0</v>
      </c>
      <c r="W145" s="37">
        <v>0</v>
      </c>
      <c r="Y145" s="44">
        <v>139</v>
      </c>
      <c r="Z145" s="37">
        <v>0</v>
      </c>
      <c r="AA145" s="37">
        <v>0</v>
      </c>
      <c r="AC145" s="44">
        <v>139</v>
      </c>
      <c r="AD145" s="37">
        <v>0</v>
      </c>
      <c r="AE145" s="37">
        <v>0</v>
      </c>
      <c r="AG145" s="44">
        <v>139</v>
      </c>
      <c r="AH145" s="33">
        <v>0</v>
      </c>
      <c r="AI145" s="37">
        <v>0</v>
      </c>
      <c r="AK145" s="44">
        <v>139</v>
      </c>
      <c r="AL145" s="33">
        <v>0</v>
      </c>
      <c r="AM145" s="33">
        <v>0</v>
      </c>
      <c r="AO145" s="44">
        <v>139</v>
      </c>
      <c r="AP145" s="33">
        <v>0</v>
      </c>
      <c r="AQ145" s="37">
        <v>0</v>
      </c>
      <c r="AS145" s="44">
        <v>139</v>
      </c>
      <c r="AT145" s="33">
        <v>0</v>
      </c>
      <c r="AU145" s="33">
        <v>0</v>
      </c>
      <c r="AW145" s="44">
        <v>139</v>
      </c>
      <c r="AX145" s="33">
        <v>0</v>
      </c>
      <c r="AY145" s="37">
        <v>0</v>
      </c>
      <c r="BA145" s="44">
        <v>139</v>
      </c>
      <c r="BB145" s="37">
        <v>0</v>
      </c>
      <c r="BC145" s="37">
        <v>0</v>
      </c>
      <c r="BE145" s="44">
        <v>139</v>
      </c>
      <c r="BF145" s="33">
        <v>0</v>
      </c>
      <c r="BG145" s="37">
        <v>0</v>
      </c>
      <c r="BI145" s="44">
        <v>139</v>
      </c>
      <c r="BJ145" s="33">
        <v>0</v>
      </c>
      <c r="BK145" s="33">
        <v>0</v>
      </c>
    </row>
    <row r="146" spans="1:63" ht="14.25" x14ac:dyDescent="0.2">
      <c r="A146" s="44">
        <v>140</v>
      </c>
      <c r="B146" s="37">
        <v>0</v>
      </c>
      <c r="C146" s="37">
        <v>0</v>
      </c>
      <c r="E146" s="44">
        <v>140</v>
      </c>
      <c r="F146" s="37">
        <v>0</v>
      </c>
      <c r="G146" s="33">
        <v>0</v>
      </c>
      <c r="I146" s="44">
        <v>140</v>
      </c>
      <c r="J146" s="37">
        <v>0</v>
      </c>
      <c r="K146" s="37">
        <v>0</v>
      </c>
      <c r="M146" s="44">
        <v>140</v>
      </c>
      <c r="N146" s="37">
        <v>0</v>
      </c>
      <c r="O146" s="37">
        <v>0</v>
      </c>
      <c r="Q146" s="44">
        <v>140</v>
      </c>
      <c r="R146" s="37">
        <v>0</v>
      </c>
      <c r="S146" s="37">
        <v>0</v>
      </c>
      <c r="U146" s="44">
        <v>140</v>
      </c>
      <c r="V146" s="37">
        <v>0</v>
      </c>
      <c r="W146" s="37">
        <v>0</v>
      </c>
      <c r="Y146" s="44">
        <v>140</v>
      </c>
      <c r="Z146" s="37">
        <v>0</v>
      </c>
      <c r="AA146" s="37">
        <v>0</v>
      </c>
      <c r="AC146" s="44">
        <v>140</v>
      </c>
      <c r="AD146" s="37">
        <v>0</v>
      </c>
      <c r="AE146" s="37">
        <v>0</v>
      </c>
      <c r="AG146" s="44">
        <v>140</v>
      </c>
      <c r="AH146" s="33">
        <v>0</v>
      </c>
      <c r="AI146" s="37">
        <v>0</v>
      </c>
      <c r="AK146" s="44">
        <v>140</v>
      </c>
      <c r="AL146" s="33">
        <v>0</v>
      </c>
      <c r="AM146" s="33">
        <v>0</v>
      </c>
      <c r="AO146" s="44">
        <v>140</v>
      </c>
      <c r="AP146" s="33">
        <v>0</v>
      </c>
      <c r="AQ146" s="37">
        <v>0</v>
      </c>
      <c r="AS146" s="44">
        <v>140</v>
      </c>
      <c r="AT146" s="33">
        <v>0</v>
      </c>
      <c r="AU146" s="33">
        <v>0</v>
      </c>
      <c r="AW146" s="44">
        <v>140</v>
      </c>
      <c r="AX146" s="33">
        <v>0</v>
      </c>
      <c r="AY146" s="37">
        <v>0</v>
      </c>
      <c r="BA146" s="44">
        <v>140</v>
      </c>
      <c r="BB146" s="37">
        <v>0</v>
      </c>
      <c r="BC146" s="37">
        <v>0</v>
      </c>
      <c r="BE146" s="44">
        <v>140</v>
      </c>
      <c r="BF146" s="33">
        <v>0</v>
      </c>
      <c r="BG146" s="37">
        <v>0</v>
      </c>
      <c r="BI146" s="44">
        <v>140</v>
      </c>
      <c r="BJ146" s="33">
        <v>0</v>
      </c>
      <c r="BK146" s="33">
        <v>0</v>
      </c>
    </row>
    <row r="147" spans="1:63" ht="14.25" x14ac:dyDescent="0.2">
      <c r="A147" s="44">
        <v>141</v>
      </c>
      <c r="B147" s="37">
        <v>0</v>
      </c>
      <c r="C147" s="37">
        <v>0</v>
      </c>
      <c r="E147" s="44">
        <v>141</v>
      </c>
      <c r="F147" s="37">
        <v>0</v>
      </c>
      <c r="G147" s="33">
        <v>0</v>
      </c>
      <c r="I147" s="44">
        <v>141</v>
      </c>
      <c r="J147" s="37">
        <v>0</v>
      </c>
      <c r="K147" s="37">
        <v>0</v>
      </c>
      <c r="M147" s="44">
        <v>141</v>
      </c>
      <c r="N147" s="37">
        <v>0</v>
      </c>
      <c r="O147" s="37">
        <v>0</v>
      </c>
      <c r="Q147" s="44">
        <v>141</v>
      </c>
      <c r="R147" s="37">
        <v>0</v>
      </c>
      <c r="S147" s="37">
        <v>0</v>
      </c>
      <c r="U147" s="44">
        <v>141</v>
      </c>
      <c r="V147" s="37">
        <v>0</v>
      </c>
      <c r="W147" s="37">
        <v>0</v>
      </c>
      <c r="Y147" s="44">
        <v>141</v>
      </c>
      <c r="Z147" s="37">
        <v>0</v>
      </c>
      <c r="AA147" s="37">
        <v>0</v>
      </c>
      <c r="AC147" s="44">
        <v>141</v>
      </c>
      <c r="AD147" s="37">
        <v>0</v>
      </c>
      <c r="AE147" s="37">
        <v>0</v>
      </c>
      <c r="AG147" s="44">
        <v>141</v>
      </c>
      <c r="AH147" s="33">
        <v>0</v>
      </c>
      <c r="AI147" s="37">
        <v>0</v>
      </c>
      <c r="AK147" s="44">
        <v>141</v>
      </c>
      <c r="AL147" s="33">
        <v>0</v>
      </c>
      <c r="AM147" s="33">
        <v>0</v>
      </c>
      <c r="AO147" s="44">
        <v>141</v>
      </c>
      <c r="AP147" s="33">
        <v>0</v>
      </c>
      <c r="AQ147" s="37">
        <v>0</v>
      </c>
      <c r="AS147" s="44">
        <v>141</v>
      </c>
      <c r="AT147" s="33">
        <v>0</v>
      </c>
      <c r="AU147" s="33">
        <v>0</v>
      </c>
      <c r="AW147" s="44">
        <v>141</v>
      </c>
      <c r="AX147" s="33">
        <v>0</v>
      </c>
      <c r="AY147" s="37">
        <v>0</v>
      </c>
      <c r="BA147" s="44">
        <v>141</v>
      </c>
      <c r="BB147" s="37">
        <v>0</v>
      </c>
      <c r="BC147" s="37">
        <v>0</v>
      </c>
      <c r="BE147" s="44">
        <v>141</v>
      </c>
      <c r="BF147" s="33">
        <v>0</v>
      </c>
      <c r="BG147" s="37">
        <v>0</v>
      </c>
      <c r="BI147" s="44">
        <v>141</v>
      </c>
      <c r="BJ147" s="33">
        <v>0</v>
      </c>
      <c r="BK147" s="33">
        <v>0</v>
      </c>
    </row>
    <row r="148" spans="1:63" ht="14.25" x14ac:dyDescent="0.2">
      <c r="A148" s="44">
        <v>142</v>
      </c>
      <c r="B148" s="37">
        <v>0</v>
      </c>
      <c r="C148" s="37">
        <v>0</v>
      </c>
      <c r="E148" s="44">
        <v>142</v>
      </c>
      <c r="F148" s="37">
        <v>0</v>
      </c>
      <c r="G148" s="33">
        <v>0</v>
      </c>
      <c r="I148" s="44">
        <v>142</v>
      </c>
      <c r="J148" s="37">
        <v>0</v>
      </c>
      <c r="K148" s="37">
        <v>0</v>
      </c>
      <c r="M148" s="44">
        <v>142</v>
      </c>
      <c r="N148" s="37">
        <v>0</v>
      </c>
      <c r="O148" s="37">
        <v>0</v>
      </c>
      <c r="Q148" s="44">
        <v>142</v>
      </c>
      <c r="R148" s="37">
        <v>0</v>
      </c>
      <c r="S148" s="37">
        <v>0</v>
      </c>
      <c r="U148" s="44">
        <v>142</v>
      </c>
      <c r="V148" s="37">
        <v>0</v>
      </c>
      <c r="W148" s="37">
        <v>0</v>
      </c>
      <c r="Y148" s="44">
        <v>142</v>
      </c>
      <c r="Z148" s="37">
        <v>0</v>
      </c>
      <c r="AA148" s="37">
        <v>0</v>
      </c>
      <c r="AC148" s="44">
        <v>142</v>
      </c>
      <c r="AD148" s="37">
        <v>0</v>
      </c>
      <c r="AE148" s="37">
        <v>0</v>
      </c>
      <c r="AG148" s="44">
        <v>142</v>
      </c>
      <c r="AH148" s="33">
        <v>0</v>
      </c>
      <c r="AI148" s="37">
        <v>0</v>
      </c>
      <c r="AK148" s="44">
        <v>142</v>
      </c>
      <c r="AL148" s="33">
        <v>0</v>
      </c>
      <c r="AM148" s="33">
        <v>0</v>
      </c>
      <c r="AO148" s="44">
        <v>142</v>
      </c>
      <c r="AP148" s="33">
        <v>0</v>
      </c>
      <c r="AQ148" s="37">
        <v>0</v>
      </c>
      <c r="AS148" s="44">
        <v>142</v>
      </c>
      <c r="AT148" s="33">
        <v>0</v>
      </c>
      <c r="AU148" s="33">
        <v>0</v>
      </c>
      <c r="AW148" s="44">
        <v>142</v>
      </c>
      <c r="AX148" s="33">
        <v>0</v>
      </c>
      <c r="AY148" s="37">
        <v>0</v>
      </c>
      <c r="BA148" s="44">
        <v>142</v>
      </c>
      <c r="BB148" s="37">
        <v>0</v>
      </c>
      <c r="BC148" s="37">
        <v>0</v>
      </c>
      <c r="BE148" s="44">
        <v>142</v>
      </c>
      <c r="BF148" s="33">
        <v>0</v>
      </c>
      <c r="BG148" s="37">
        <v>0</v>
      </c>
      <c r="BI148" s="44">
        <v>142</v>
      </c>
      <c r="BJ148" s="33">
        <v>0</v>
      </c>
      <c r="BK148" s="33">
        <v>0</v>
      </c>
    </row>
    <row r="149" spans="1:63" ht="14.25" x14ac:dyDescent="0.2">
      <c r="A149" s="44">
        <v>143</v>
      </c>
      <c r="B149" s="37">
        <v>0</v>
      </c>
      <c r="C149" s="37">
        <v>0</v>
      </c>
      <c r="E149" s="44">
        <v>143</v>
      </c>
      <c r="F149" s="37">
        <v>0</v>
      </c>
      <c r="G149" s="33">
        <v>0</v>
      </c>
      <c r="I149" s="44">
        <v>143</v>
      </c>
      <c r="J149" s="37">
        <v>0</v>
      </c>
      <c r="K149" s="37">
        <v>0</v>
      </c>
      <c r="M149" s="44">
        <v>143</v>
      </c>
      <c r="N149" s="37">
        <v>0</v>
      </c>
      <c r="O149" s="37">
        <v>0</v>
      </c>
      <c r="Q149" s="44">
        <v>143</v>
      </c>
      <c r="R149" s="37">
        <v>0</v>
      </c>
      <c r="S149" s="37">
        <v>0</v>
      </c>
      <c r="U149" s="44">
        <v>143</v>
      </c>
      <c r="V149" s="37">
        <v>0</v>
      </c>
      <c r="W149" s="37">
        <v>0</v>
      </c>
      <c r="Y149" s="44">
        <v>143</v>
      </c>
      <c r="Z149" s="37">
        <v>0</v>
      </c>
      <c r="AA149" s="37">
        <v>0</v>
      </c>
      <c r="AC149" s="44">
        <v>143</v>
      </c>
      <c r="AD149" s="37">
        <v>0</v>
      </c>
      <c r="AE149" s="37">
        <v>0</v>
      </c>
      <c r="AG149" s="44">
        <v>143</v>
      </c>
      <c r="AH149" s="33">
        <v>0</v>
      </c>
      <c r="AI149" s="37">
        <v>0</v>
      </c>
      <c r="AK149" s="44">
        <v>143</v>
      </c>
      <c r="AL149" s="33">
        <v>0</v>
      </c>
      <c r="AM149" s="33">
        <v>0</v>
      </c>
      <c r="AO149" s="44">
        <v>143</v>
      </c>
      <c r="AP149" s="33">
        <v>0</v>
      </c>
      <c r="AQ149" s="37">
        <v>0</v>
      </c>
      <c r="AS149" s="44">
        <v>143</v>
      </c>
      <c r="AT149" s="33">
        <v>0</v>
      </c>
      <c r="AU149" s="33">
        <v>0</v>
      </c>
      <c r="AW149" s="44">
        <v>143</v>
      </c>
      <c r="AX149" s="33">
        <v>0</v>
      </c>
      <c r="AY149" s="37">
        <v>0</v>
      </c>
      <c r="BA149" s="44">
        <v>143</v>
      </c>
      <c r="BB149" s="37">
        <v>0</v>
      </c>
      <c r="BC149" s="37">
        <v>0</v>
      </c>
      <c r="BE149" s="44">
        <v>143</v>
      </c>
      <c r="BF149" s="33">
        <v>0</v>
      </c>
      <c r="BG149" s="37">
        <v>0</v>
      </c>
      <c r="BI149" s="44">
        <v>143</v>
      </c>
      <c r="BJ149" s="33">
        <v>0</v>
      </c>
      <c r="BK149" s="33">
        <v>0</v>
      </c>
    </row>
    <row r="150" spans="1:63" ht="14.25" x14ac:dyDescent="0.2">
      <c r="A150" s="44">
        <v>144</v>
      </c>
      <c r="B150" s="56">
        <v>115</v>
      </c>
      <c r="C150" s="56">
        <v>60</v>
      </c>
      <c r="E150" s="44">
        <v>144</v>
      </c>
      <c r="F150" s="37">
        <v>0</v>
      </c>
      <c r="G150" s="33">
        <v>0</v>
      </c>
      <c r="I150" s="44">
        <v>144</v>
      </c>
      <c r="J150" s="57">
        <v>115</v>
      </c>
      <c r="K150" s="57">
        <v>60</v>
      </c>
      <c r="M150" s="44">
        <v>144</v>
      </c>
      <c r="N150" s="37">
        <v>0</v>
      </c>
      <c r="O150" s="37">
        <v>0</v>
      </c>
      <c r="Q150" s="44">
        <v>144</v>
      </c>
      <c r="R150" s="58">
        <v>115</v>
      </c>
      <c r="S150" s="58">
        <v>60</v>
      </c>
      <c r="U150" s="44">
        <v>144</v>
      </c>
      <c r="V150" s="37">
        <v>0</v>
      </c>
      <c r="W150" s="37">
        <v>0</v>
      </c>
      <c r="Y150" s="44">
        <v>144</v>
      </c>
      <c r="Z150" s="60">
        <v>115</v>
      </c>
      <c r="AA150" s="60">
        <v>60</v>
      </c>
      <c r="AC150" s="44">
        <v>144</v>
      </c>
      <c r="AD150" s="37">
        <v>0</v>
      </c>
      <c r="AE150" s="37">
        <v>0</v>
      </c>
      <c r="AG150" s="44">
        <v>144</v>
      </c>
      <c r="AH150" s="61">
        <v>125</v>
      </c>
      <c r="AI150" s="61">
        <v>80</v>
      </c>
      <c r="AK150" s="44">
        <v>144</v>
      </c>
      <c r="AL150" s="33">
        <v>0</v>
      </c>
      <c r="AM150" s="33">
        <v>0</v>
      </c>
      <c r="AO150" s="44">
        <v>144</v>
      </c>
      <c r="AP150" s="61">
        <v>125</v>
      </c>
      <c r="AQ150" s="61">
        <v>80</v>
      </c>
      <c r="AS150" s="44">
        <v>144</v>
      </c>
      <c r="AT150" s="33">
        <v>0</v>
      </c>
      <c r="AU150" s="33">
        <v>0</v>
      </c>
      <c r="AW150" s="44">
        <v>144</v>
      </c>
      <c r="AX150" s="61">
        <v>125</v>
      </c>
      <c r="AY150" s="61">
        <v>80</v>
      </c>
      <c r="BA150" s="44">
        <v>144</v>
      </c>
      <c r="BB150" s="37">
        <v>0</v>
      </c>
      <c r="BC150" s="37">
        <v>0</v>
      </c>
      <c r="BE150" s="44">
        <v>144</v>
      </c>
      <c r="BF150" s="61">
        <v>125</v>
      </c>
      <c r="BG150" s="61">
        <v>80</v>
      </c>
      <c r="BI150" s="44">
        <v>144</v>
      </c>
      <c r="BJ150" s="33">
        <v>0</v>
      </c>
      <c r="BK150" s="33">
        <v>0</v>
      </c>
    </row>
    <row r="151" spans="1:63" ht="14.25" x14ac:dyDescent="0.2">
      <c r="A151" s="44">
        <v>145</v>
      </c>
      <c r="B151" s="37">
        <v>0</v>
      </c>
      <c r="C151" s="37">
        <v>0</v>
      </c>
      <c r="E151" s="44">
        <v>145</v>
      </c>
      <c r="F151" s="37">
        <v>0</v>
      </c>
      <c r="G151" s="33">
        <v>0</v>
      </c>
      <c r="I151" s="44">
        <v>145</v>
      </c>
      <c r="J151" s="37">
        <v>0</v>
      </c>
      <c r="K151" s="37">
        <v>0</v>
      </c>
      <c r="M151" s="44">
        <v>145</v>
      </c>
      <c r="N151" s="37">
        <v>0</v>
      </c>
      <c r="O151" s="37">
        <v>0</v>
      </c>
      <c r="Q151" s="44">
        <v>145</v>
      </c>
      <c r="R151" s="37">
        <v>0</v>
      </c>
      <c r="S151" s="37">
        <v>0</v>
      </c>
      <c r="U151" s="44">
        <v>145</v>
      </c>
      <c r="V151" s="37">
        <v>0</v>
      </c>
      <c r="W151" s="37">
        <v>0</v>
      </c>
      <c r="Y151" s="44">
        <v>145</v>
      </c>
      <c r="Z151" s="37">
        <v>0</v>
      </c>
      <c r="AA151" s="37">
        <v>0</v>
      </c>
      <c r="AC151" s="44">
        <v>145</v>
      </c>
      <c r="AD151" s="37">
        <v>0</v>
      </c>
      <c r="AE151" s="37">
        <v>0</v>
      </c>
      <c r="AG151" s="44">
        <v>145</v>
      </c>
      <c r="AH151" s="33">
        <v>0</v>
      </c>
      <c r="AI151" s="37">
        <v>0</v>
      </c>
      <c r="AK151" s="44">
        <v>145</v>
      </c>
      <c r="AL151" s="33">
        <v>0</v>
      </c>
      <c r="AM151" s="33">
        <v>0</v>
      </c>
      <c r="AO151" s="44">
        <v>145</v>
      </c>
      <c r="AP151" s="33">
        <v>0</v>
      </c>
      <c r="AQ151" s="37">
        <v>0</v>
      </c>
      <c r="AS151" s="44">
        <v>145</v>
      </c>
      <c r="AT151" s="33">
        <v>0</v>
      </c>
      <c r="AU151" s="33">
        <v>0</v>
      </c>
      <c r="AW151" s="44">
        <v>145</v>
      </c>
      <c r="AX151" s="33">
        <v>0</v>
      </c>
      <c r="AY151" s="37">
        <v>0</v>
      </c>
      <c r="BA151" s="44">
        <v>145</v>
      </c>
      <c r="BB151" s="37">
        <v>0</v>
      </c>
      <c r="BC151" s="37">
        <v>0</v>
      </c>
      <c r="BE151" s="44">
        <v>145</v>
      </c>
      <c r="BF151" s="33">
        <v>0</v>
      </c>
      <c r="BG151" s="37">
        <v>0</v>
      </c>
      <c r="BI151" s="44">
        <v>145</v>
      </c>
      <c r="BJ151" s="33">
        <v>0</v>
      </c>
      <c r="BK151" s="33">
        <v>0</v>
      </c>
    </row>
    <row r="152" spans="1:63" ht="14.25" x14ac:dyDescent="0.2">
      <c r="A152" s="44">
        <v>146</v>
      </c>
      <c r="B152" s="37">
        <v>0</v>
      </c>
      <c r="C152" s="37">
        <v>0</v>
      </c>
      <c r="E152" s="44">
        <v>146</v>
      </c>
      <c r="F152" s="37">
        <v>0</v>
      </c>
      <c r="G152" s="33">
        <v>0</v>
      </c>
      <c r="I152" s="44">
        <v>146</v>
      </c>
      <c r="J152" s="37">
        <v>0</v>
      </c>
      <c r="K152" s="37">
        <v>0</v>
      </c>
      <c r="M152" s="44">
        <v>146</v>
      </c>
      <c r="N152" s="37">
        <v>0</v>
      </c>
      <c r="O152" s="37">
        <v>0</v>
      </c>
      <c r="Q152" s="44">
        <v>146</v>
      </c>
      <c r="R152" s="37">
        <v>0</v>
      </c>
      <c r="S152" s="37">
        <v>0</v>
      </c>
      <c r="U152" s="44">
        <v>146</v>
      </c>
      <c r="V152" s="37">
        <v>0</v>
      </c>
      <c r="W152" s="37">
        <v>0</v>
      </c>
      <c r="Y152" s="44">
        <v>146</v>
      </c>
      <c r="Z152" s="37">
        <v>0</v>
      </c>
      <c r="AA152" s="37">
        <v>0</v>
      </c>
      <c r="AC152" s="44">
        <v>146</v>
      </c>
      <c r="AD152" s="37">
        <v>0</v>
      </c>
      <c r="AE152" s="37">
        <v>0</v>
      </c>
      <c r="AG152" s="44">
        <v>146</v>
      </c>
      <c r="AH152" s="33">
        <v>0</v>
      </c>
      <c r="AI152" s="37">
        <v>0</v>
      </c>
      <c r="AK152" s="44">
        <v>146</v>
      </c>
      <c r="AL152" s="33">
        <v>0</v>
      </c>
      <c r="AM152" s="33">
        <v>0</v>
      </c>
      <c r="AO152" s="44">
        <v>146</v>
      </c>
      <c r="AP152" s="33">
        <v>0</v>
      </c>
      <c r="AQ152" s="37">
        <v>0</v>
      </c>
      <c r="AS152" s="44">
        <v>146</v>
      </c>
      <c r="AT152" s="33">
        <v>0</v>
      </c>
      <c r="AU152" s="33">
        <v>0</v>
      </c>
      <c r="AW152" s="44">
        <v>146</v>
      </c>
      <c r="AX152" s="33">
        <v>0</v>
      </c>
      <c r="AY152" s="37">
        <v>0</v>
      </c>
      <c r="BA152" s="44">
        <v>146</v>
      </c>
      <c r="BB152" s="37">
        <v>0</v>
      </c>
      <c r="BC152" s="37">
        <v>0</v>
      </c>
      <c r="BE152" s="44">
        <v>146</v>
      </c>
      <c r="BF152" s="33">
        <v>0</v>
      </c>
      <c r="BG152" s="37">
        <v>0</v>
      </c>
      <c r="BI152" s="44">
        <v>146</v>
      </c>
      <c r="BJ152" s="33">
        <v>0</v>
      </c>
      <c r="BK152" s="33">
        <v>0</v>
      </c>
    </row>
    <row r="153" spans="1:63" ht="14.25" x14ac:dyDescent="0.2">
      <c r="A153" s="44">
        <v>147</v>
      </c>
      <c r="B153" s="37">
        <v>0</v>
      </c>
      <c r="C153" s="37">
        <v>0</v>
      </c>
      <c r="E153" s="44">
        <v>147</v>
      </c>
      <c r="F153" s="37">
        <v>0</v>
      </c>
      <c r="G153" s="33">
        <v>0</v>
      </c>
      <c r="I153" s="44">
        <v>147</v>
      </c>
      <c r="J153" s="37">
        <v>0</v>
      </c>
      <c r="K153" s="37">
        <v>0</v>
      </c>
      <c r="M153" s="44">
        <v>147</v>
      </c>
      <c r="N153" s="37">
        <v>0</v>
      </c>
      <c r="O153" s="37">
        <v>0</v>
      </c>
      <c r="Q153" s="44">
        <v>147</v>
      </c>
      <c r="R153" s="37">
        <v>0</v>
      </c>
      <c r="S153" s="37">
        <v>0</v>
      </c>
      <c r="U153" s="44">
        <v>147</v>
      </c>
      <c r="V153" s="37">
        <v>0</v>
      </c>
      <c r="W153" s="37">
        <v>0</v>
      </c>
      <c r="Y153" s="44">
        <v>147</v>
      </c>
      <c r="Z153" s="37">
        <v>0</v>
      </c>
      <c r="AA153" s="37">
        <v>0</v>
      </c>
      <c r="AC153" s="44">
        <v>147</v>
      </c>
      <c r="AD153" s="37">
        <v>0</v>
      </c>
      <c r="AE153" s="37">
        <v>0</v>
      </c>
      <c r="AG153" s="44">
        <v>147</v>
      </c>
      <c r="AH153" s="33">
        <v>0</v>
      </c>
      <c r="AI153" s="37">
        <v>0</v>
      </c>
      <c r="AK153" s="44">
        <v>147</v>
      </c>
      <c r="AL153" s="33">
        <v>0</v>
      </c>
      <c r="AM153" s="33">
        <v>0</v>
      </c>
      <c r="AO153" s="44">
        <v>147</v>
      </c>
      <c r="AP153" s="33">
        <v>0</v>
      </c>
      <c r="AQ153" s="37">
        <v>0</v>
      </c>
      <c r="AS153" s="44">
        <v>147</v>
      </c>
      <c r="AT153" s="33">
        <v>0</v>
      </c>
      <c r="AU153" s="33">
        <v>0</v>
      </c>
      <c r="AW153" s="44">
        <v>147</v>
      </c>
      <c r="AX153" s="33">
        <v>0</v>
      </c>
      <c r="AY153" s="37">
        <v>0</v>
      </c>
      <c r="BA153" s="44">
        <v>147</v>
      </c>
      <c r="BB153" s="37">
        <v>0</v>
      </c>
      <c r="BC153" s="37">
        <v>0</v>
      </c>
      <c r="BE153" s="44">
        <v>147</v>
      </c>
      <c r="BF153" s="33">
        <v>0</v>
      </c>
      <c r="BG153" s="37">
        <v>0</v>
      </c>
      <c r="BI153" s="44">
        <v>147</v>
      </c>
      <c r="BJ153" s="33">
        <v>0</v>
      </c>
      <c r="BK153" s="33">
        <v>0</v>
      </c>
    </row>
    <row r="154" spans="1:63" ht="14.25" x14ac:dyDescent="0.2">
      <c r="A154" s="44">
        <v>148</v>
      </c>
      <c r="B154" s="37">
        <v>0</v>
      </c>
      <c r="C154" s="37">
        <v>0</v>
      </c>
      <c r="E154" s="44">
        <v>148</v>
      </c>
      <c r="F154" s="37">
        <v>0</v>
      </c>
      <c r="G154" s="33">
        <v>0</v>
      </c>
      <c r="I154" s="44">
        <v>148</v>
      </c>
      <c r="J154" s="37">
        <v>0</v>
      </c>
      <c r="K154" s="37">
        <v>0</v>
      </c>
      <c r="M154" s="44">
        <v>148</v>
      </c>
      <c r="N154" s="37">
        <v>0</v>
      </c>
      <c r="O154" s="37">
        <v>0</v>
      </c>
      <c r="Q154" s="44">
        <v>148</v>
      </c>
      <c r="R154" s="37">
        <v>0</v>
      </c>
      <c r="S154" s="37">
        <v>0</v>
      </c>
      <c r="U154" s="44">
        <v>148</v>
      </c>
      <c r="V154" s="37">
        <v>0</v>
      </c>
      <c r="W154" s="37">
        <v>0</v>
      </c>
      <c r="Y154" s="44">
        <v>148</v>
      </c>
      <c r="Z154" s="37">
        <v>0</v>
      </c>
      <c r="AA154" s="37">
        <v>0</v>
      </c>
      <c r="AC154" s="44">
        <v>148</v>
      </c>
      <c r="AD154" s="37">
        <v>0</v>
      </c>
      <c r="AE154" s="37">
        <v>0</v>
      </c>
      <c r="AG154" s="44">
        <v>148</v>
      </c>
      <c r="AH154" s="33">
        <v>0</v>
      </c>
      <c r="AI154" s="37">
        <v>0</v>
      </c>
      <c r="AK154" s="44">
        <v>148</v>
      </c>
      <c r="AL154" s="33">
        <v>0</v>
      </c>
      <c r="AM154" s="33">
        <v>0</v>
      </c>
      <c r="AO154" s="44">
        <v>148</v>
      </c>
      <c r="AP154" s="33">
        <v>0</v>
      </c>
      <c r="AQ154" s="37">
        <v>0</v>
      </c>
      <c r="AS154" s="44">
        <v>148</v>
      </c>
      <c r="AT154" s="33">
        <v>0</v>
      </c>
      <c r="AU154" s="33">
        <v>0</v>
      </c>
      <c r="AW154" s="44">
        <v>148</v>
      </c>
      <c r="AX154" s="33">
        <v>0</v>
      </c>
      <c r="AY154" s="37">
        <v>0</v>
      </c>
      <c r="BA154" s="44">
        <v>148</v>
      </c>
      <c r="BB154" s="37">
        <v>0</v>
      </c>
      <c r="BC154" s="37">
        <v>0</v>
      </c>
      <c r="BE154" s="44">
        <v>148</v>
      </c>
      <c r="BF154" s="33">
        <v>0</v>
      </c>
      <c r="BG154" s="37">
        <v>0</v>
      </c>
      <c r="BI154" s="44">
        <v>148</v>
      </c>
      <c r="BJ154" s="33">
        <v>0</v>
      </c>
      <c r="BK154" s="33">
        <v>0</v>
      </c>
    </row>
    <row r="155" spans="1:63" ht="14.25" x14ac:dyDescent="0.2">
      <c r="A155" s="44">
        <v>149</v>
      </c>
      <c r="B155" s="37">
        <v>0</v>
      </c>
      <c r="C155" s="37">
        <v>0</v>
      </c>
      <c r="E155" s="44">
        <v>149</v>
      </c>
      <c r="F155" s="37">
        <v>0</v>
      </c>
      <c r="G155" s="33">
        <v>0</v>
      </c>
      <c r="I155" s="44">
        <v>149</v>
      </c>
      <c r="J155" s="37">
        <v>0</v>
      </c>
      <c r="K155" s="37">
        <v>0</v>
      </c>
      <c r="M155" s="44">
        <v>149</v>
      </c>
      <c r="N155" s="37">
        <v>0</v>
      </c>
      <c r="O155" s="37">
        <v>0</v>
      </c>
      <c r="Q155" s="44">
        <v>149</v>
      </c>
      <c r="R155" s="37">
        <v>0</v>
      </c>
      <c r="S155" s="37">
        <v>0</v>
      </c>
      <c r="U155" s="44">
        <v>149</v>
      </c>
      <c r="V155" s="37">
        <v>0</v>
      </c>
      <c r="W155" s="37">
        <v>0</v>
      </c>
      <c r="Y155" s="44">
        <v>149</v>
      </c>
      <c r="Z155" s="37">
        <v>0</v>
      </c>
      <c r="AA155" s="37">
        <v>0</v>
      </c>
      <c r="AC155" s="44">
        <v>149</v>
      </c>
      <c r="AD155" s="37">
        <v>0</v>
      </c>
      <c r="AE155" s="37">
        <v>0</v>
      </c>
      <c r="AG155" s="44">
        <v>149</v>
      </c>
      <c r="AH155" s="33">
        <v>0</v>
      </c>
      <c r="AI155" s="37">
        <v>0</v>
      </c>
      <c r="AK155" s="44">
        <v>149</v>
      </c>
      <c r="AL155" s="33">
        <v>0</v>
      </c>
      <c r="AM155" s="33">
        <v>0</v>
      </c>
      <c r="AO155" s="44">
        <v>149</v>
      </c>
      <c r="AP155" s="33">
        <v>0</v>
      </c>
      <c r="AQ155" s="37">
        <v>0</v>
      </c>
      <c r="AS155" s="44">
        <v>149</v>
      </c>
      <c r="AT155" s="33">
        <v>0</v>
      </c>
      <c r="AU155" s="33">
        <v>0</v>
      </c>
      <c r="AW155" s="44">
        <v>149</v>
      </c>
      <c r="AX155" s="33">
        <v>0</v>
      </c>
      <c r="AY155" s="37">
        <v>0</v>
      </c>
      <c r="BA155" s="44">
        <v>149</v>
      </c>
      <c r="BB155" s="37">
        <v>0</v>
      </c>
      <c r="BC155" s="37">
        <v>0</v>
      </c>
      <c r="BE155" s="44">
        <v>149</v>
      </c>
      <c r="BF155" s="33">
        <v>0</v>
      </c>
      <c r="BG155" s="37">
        <v>0</v>
      </c>
      <c r="BI155" s="44">
        <v>149</v>
      </c>
      <c r="BJ155" s="33">
        <v>0</v>
      </c>
      <c r="BK155" s="33">
        <v>0</v>
      </c>
    </row>
    <row r="156" spans="1:63" ht="14.25" x14ac:dyDescent="0.2">
      <c r="A156" s="44">
        <v>150</v>
      </c>
      <c r="B156" s="37">
        <v>0</v>
      </c>
      <c r="C156" s="37">
        <v>0</v>
      </c>
      <c r="E156" s="44">
        <v>150</v>
      </c>
      <c r="F156" s="37">
        <v>0</v>
      </c>
      <c r="G156" s="33">
        <v>0</v>
      </c>
      <c r="I156" s="44">
        <v>150</v>
      </c>
      <c r="J156" s="37">
        <v>0</v>
      </c>
      <c r="K156" s="37">
        <v>0</v>
      </c>
      <c r="M156" s="44">
        <v>150</v>
      </c>
      <c r="N156" s="37">
        <v>0</v>
      </c>
      <c r="O156" s="37">
        <v>0</v>
      </c>
      <c r="Q156" s="44">
        <v>150</v>
      </c>
      <c r="R156" s="37">
        <v>0</v>
      </c>
      <c r="S156" s="37">
        <v>0</v>
      </c>
      <c r="U156" s="44">
        <v>150</v>
      </c>
      <c r="V156" s="37">
        <v>0</v>
      </c>
      <c r="W156" s="37">
        <v>0</v>
      </c>
      <c r="Y156" s="44">
        <v>150</v>
      </c>
      <c r="Z156" s="37">
        <v>0</v>
      </c>
      <c r="AA156" s="37">
        <v>0</v>
      </c>
      <c r="AC156" s="44">
        <v>150</v>
      </c>
      <c r="AD156" s="37">
        <v>0</v>
      </c>
      <c r="AE156" s="37">
        <v>0</v>
      </c>
      <c r="AG156" s="44">
        <v>150</v>
      </c>
      <c r="AH156" s="33">
        <v>0</v>
      </c>
      <c r="AI156" s="37">
        <v>0</v>
      </c>
      <c r="AK156" s="44">
        <v>150</v>
      </c>
      <c r="AL156" s="33">
        <v>0</v>
      </c>
      <c r="AM156" s="33">
        <v>0</v>
      </c>
      <c r="AO156" s="44">
        <v>150</v>
      </c>
      <c r="AP156" s="33">
        <v>0</v>
      </c>
      <c r="AQ156" s="37">
        <v>0</v>
      </c>
      <c r="AS156" s="44">
        <v>150</v>
      </c>
      <c r="AT156" s="33">
        <v>0</v>
      </c>
      <c r="AU156" s="33">
        <v>0</v>
      </c>
      <c r="AW156" s="44">
        <v>150</v>
      </c>
      <c r="AX156" s="33">
        <v>0</v>
      </c>
      <c r="AY156" s="37">
        <v>0</v>
      </c>
      <c r="BA156" s="44">
        <v>150</v>
      </c>
      <c r="BB156" s="37">
        <v>0</v>
      </c>
      <c r="BC156" s="37">
        <v>0</v>
      </c>
      <c r="BE156" s="44">
        <v>150</v>
      </c>
      <c r="BF156" s="33">
        <v>0</v>
      </c>
      <c r="BG156" s="37">
        <v>0</v>
      </c>
      <c r="BI156" s="44">
        <v>150</v>
      </c>
      <c r="BJ156" s="33">
        <v>0</v>
      </c>
      <c r="BK156" s="33">
        <v>0</v>
      </c>
    </row>
    <row r="157" spans="1:63" ht="14.25" x14ac:dyDescent="0.2">
      <c r="A157" s="44">
        <v>151</v>
      </c>
      <c r="B157" s="37">
        <v>0</v>
      </c>
      <c r="C157" s="37">
        <v>0</v>
      </c>
      <c r="E157" s="44">
        <v>151</v>
      </c>
      <c r="F157" s="37">
        <v>0</v>
      </c>
      <c r="G157" s="33">
        <v>0</v>
      </c>
      <c r="I157" s="44">
        <v>151</v>
      </c>
      <c r="J157" s="37">
        <v>0</v>
      </c>
      <c r="K157" s="37">
        <v>0</v>
      </c>
      <c r="M157" s="44">
        <v>151</v>
      </c>
      <c r="N157" s="37">
        <v>0</v>
      </c>
      <c r="O157" s="37">
        <v>0</v>
      </c>
      <c r="Q157" s="44">
        <v>151</v>
      </c>
      <c r="R157" s="37">
        <v>0</v>
      </c>
      <c r="S157" s="37">
        <v>0</v>
      </c>
      <c r="U157" s="44">
        <v>151</v>
      </c>
      <c r="V157" s="37">
        <v>0</v>
      </c>
      <c r="W157" s="37">
        <v>0</v>
      </c>
      <c r="Y157" s="44">
        <v>151</v>
      </c>
      <c r="Z157" s="37">
        <v>0</v>
      </c>
      <c r="AA157" s="37">
        <v>0</v>
      </c>
      <c r="AC157" s="44">
        <v>151</v>
      </c>
      <c r="AD157" s="37">
        <v>0</v>
      </c>
      <c r="AE157" s="37">
        <v>0</v>
      </c>
      <c r="AG157" s="44">
        <v>151</v>
      </c>
      <c r="AH157" s="33">
        <v>0</v>
      </c>
      <c r="AI157" s="37">
        <v>0</v>
      </c>
      <c r="AK157" s="44">
        <v>151</v>
      </c>
      <c r="AL157" s="33">
        <v>0</v>
      </c>
      <c r="AM157" s="33">
        <v>0</v>
      </c>
      <c r="AO157" s="44">
        <v>151</v>
      </c>
      <c r="AP157" s="33">
        <v>0</v>
      </c>
      <c r="AQ157" s="37">
        <v>0</v>
      </c>
      <c r="AS157" s="44">
        <v>151</v>
      </c>
      <c r="AT157" s="33">
        <v>0</v>
      </c>
      <c r="AU157" s="33">
        <v>0</v>
      </c>
      <c r="AW157" s="44">
        <v>151</v>
      </c>
      <c r="AX157" s="33">
        <v>0</v>
      </c>
      <c r="AY157" s="37">
        <v>0</v>
      </c>
      <c r="BA157" s="44">
        <v>151</v>
      </c>
      <c r="BB157" s="37">
        <v>0</v>
      </c>
      <c r="BC157" s="37">
        <v>0</v>
      </c>
      <c r="BE157" s="44">
        <v>151</v>
      </c>
      <c r="BF157" s="33">
        <v>0</v>
      </c>
      <c r="BG157" s="37">
        <v>0</v>
      </c>
      <c r="BI157" s="44">
        <v>151</v>
      </c>
      <c r="BJ157" s="33">
        <v>0</v>
      </c>
      <c r="BK157" s="33">
        <v>0</v>
      </c>
    </row>
    <row r="158" spans="1:63" ht="14.25" x14ac:dyDescent="0.2">
      <c r="A158" s="44">
        <v>152</v>
      </c>
      <c r="B158" s="37">
        <v>0</v>
      </c>
      <c r="C158" s="37">
        <v>0</v>
      </c>
      <c r="E158" s="44">
        <v>152</v>
      </c>
      <c r="F158" s="37">
        <v>0</v>
      </c>
      <c r="G158" s="33">
        <v>0</v>
      </c>
      <c r="I158" s="44">
        <v>152</v>
      </c>
      <c r="J158" s="37">
        <v>0</v>
      </c>
      <c r="K158" s="37">
        <v>0</v>
      </c>
      <c r="M158" s="44">
        <v>152</v>
      </c>
      <c r="N158" s="37">
        <v>0</v>
      </c>
      <c r="O158" s="37">
        <v>0</v>
      </c>
      <c r="Q158" s="44">
        <v>152</v>
      </c>
      <c r="R158" s="37">
        <v>0</v>
      </c>
      <c r="S158" s="37">
        <v>0</v>
      </c>
      <c r="U158" s="44">
        <v>152</v>
      </c>
      <c r="V158" s="37">
        <v>0</v>
      </c>
      <c r="W158" s="37">
        <v>0</v>
      </c>
      <c r="Y158" s="44">
        <v>152</v>
      </c>
      <c r="Z158" s="37">
        <v>0</v>
      </c>
      <c r="AA158" s="37">
        <v>0</v>
      </c>
      <c r="AC158" s="44">
        <v>152</v>
      </c>
      <c r="AD158" s="37">
        <v>0</v>
      </c>
      <c r="AE158" s="37">
        <v>0</v>
      </c>
      <c r="AG158" s="44">
        <v>152</v>
      </c>
      <c r="AH158" s="33">
        <v>0</v>
      </c>
      <c r="AI158" s="37">
        <v>0</v>
      </c>
      <c r="AK158" s="44">
        <v>152</v>
      </c>
      <c r="AL158" s="33">
        <v>0</v>
      </c>
      <c r="AM158" s="33">
        <v>0</v>
      </c>
      <c r="AO158" s="44">
        <v>152</v>
      </c>
      <c r="AP158" s="33">
        <v>0</v>
      </c>
      <c r="AQ158" s="37">
        <v>0</v>
      </c>
      <c r="AS158" s="44">
        <v>152</v>
      </c>
      <c r="AT158" s="33">
        <v>0</v>
      </c>
      <c r="AU158" s="33">
        <v>0</v>
      </c>
      <c r="AW158" s="44">
        <v>152</v>
      </c>
      <c r="AX158" s="33">
        <v>0</v>
      </c>
      <c r="AY158" s="37">
        <v>0</v>
      </c>
      <c r="BA158" s="44">
        <v>152</v>
      </c>
      <c r="BB158" s="37">
        <v>0</v>
      </c>
      <c r="BC158" s="37">
        <v>0</v>
      </c>
      <c r="BE158" s="44">
        <v>152</v>
      </c>
      <c r="BF158" s="33">
        <v>0</v>
      </c>
      <c r="BG158" s="37">
        <v>0</v>
      </c>
      <c r="BI158" s="44">
        <v>152</v>
      </c>
      <c r="BJ158" s="33">
        <v>0</v>
      </c>
      <c r="BK158" s="33">
        <v>0</v>
      </c>
    </row>
    <row r="159" spans="1:63" ht="14.25" x14ac:dyDescent="0.2">
      <c r="A159" s="44">
        <v>153</v>
      </c>
      <c r="B159" s="37">
        <v>0</v>
      </c>
      <c r="C159" s="37">
        <v>0</v>
      </c>
      <c r="E159" s="44">
        <v>153</v>
      </c>
      <c r="F159" s="37">
        <v>0</v>
      </c>
      <c r="G159" s="33">
        <v>0</v>
      </c>
      <c r="I159" s="44">
        <v>153</v>
      </c>
      <c r="J159" s="37">
        <v>0</v>
      </c>
      <c r="K159" s="37">
        <v>0</v>
      </c>
      <c r="M159" s="44">
        <v>153</v>
      </c>
      <c r="N159" s="37">
        <v>0</v>
      </c>
      <c r="O159" s="37">
        <v>0</v>
      </c>
      <c r="Q159" s="44">
        <v>153</v>
      </c>
      <c r="R159" s="37">
        <v>0</v>
      </c>
      <c r="S159" s="37">
        <v>0</v>
      </c>
      <c r="U159" s="44">
        <v>153</v>
      </c>
      <c r="V159" s="37">
        <v>0</v>
      </c>
      <c r="W159" s="37">
        <v>0</v>
      </c>
      <c r="Y159" s="44">
        <v>153</v>
      </c>
      <c r="Z159" s="37">
        <v>0</v>
      </c>
      <c r="AA159" s="37">
        <v>0</v>
      </c>
      <c r="AC159" s="44">
        <v>153</v>
      </c>
      <c r="AD159" s="37">
        <v>0</v>
      </c>
      <c r="AE159" s="37">
        <v>0</v>
      </c>
      <c r="AG159" s="44">
        <v>153</v>
      </c>
      <c r="AH159" s="33">
        <v>0</v>
      </c>
      <c r="AI159" s="37">
        <v>0</v>
      </c>
      <c r="AK159" s="44">
        <v>153</v>
      </c>
      <c r="AL159" s="33">
        <v>0</v>
      </c>
      <c r="AM159" s="33">
        <v>0</v>
      </c>
      <c r="AO159" s="44">
        <v>153</v>
      </c>
      <c r="AP159" s="33">
        <v>0</v>
      </c>
      <c r="AQ159" s="37">
        <v>0</v>
      </c>
      <c r="AS159" s="44">
        <v>153</v>
      </c>
      <c r="AT159" s="33">
        <v>0</v>
      </c>
      <c r="AU159" s="33">
        <v>0</v>
      </c>
      <c r="AW159" s="44">
        <v>153</v>
      </c>
      <c r="AX159" s="33">
        <v>0</v>
      </c>
      <c r="AY159" s="37">
        <v>0</v>
      </c>
      <c r="BA159" s="44">
        <v>153</v>
      </c>
      <c r="BB159" s="37">
        <v>0</v>
      </c>
      <c r="BC159" s="37">
        <v>0</v>
      </c>
      <c r="BE159" s="44">
        <v>153</v>
      </c>
      <c r="BF159" s="33">
        <v>0</v>
      </c>
      <c r="BG159" s="37">
        <v>0</v>
      </c>
      <c r="BI159" s="44">
        <v>153</v>
      </c>
      <c r="BJ159" s="33">
        <v>0</v>
      </c>
      <c r="BK159" s="33">
        <v>0</v>
      </c>
    </row>
    <row r="160" spans="1:63" ht="14.25" x14ac:dyDescent="0.2">
      <c r="A160" s="44">
        <v>154</v>
      </c>
      <c r="B160" s="37">
        <v>0</v>
      </c>
      <c r="C160" s="37">
        <v>0</v>
      </c>
      <c r="E160" s="44">
        <v>154</v>
      </c>
      <c r="F160" s="37">
        <v>0</v>
      </c>
      <c r="G160" s="33">
        <v>0</v>
      </c>
      <c r="I160" s="44">
        <v>154</v>
      </c>
      <c r="J160" s="37">
        <v>0</v>
      </c>
      <c r="K160" s="37">
        <v>0</v>
      </c>
      <c r="M160" s="44">
        <v>154</v>
      </c>
      <c r="N160" s="37">
        <v>0</v>
      </c>
      <c r="O160" s="37">
        <v>0</v>
      </c>
      <c r="Q160" s="44">
        <v>154</v>
      </c>
      <c r="R160" s="37">
        <v>0</v>
      </c>
      <c r="S160" s="37">
        <v>0</v>
      </c>
      <c r="U160" s="44">
        <v>154</v>
      </c>
      <c r="V160" s="37">
        <v>0</v>
      </c>
      <c r="W160" s="37">
        <v>0</v>
      </c>
      <c r="Y160" s="44">
        <v>154</v>
      </c>
      <c r="Z160" s="37">
        <v>0</v>
      </c>
      <c r="AA160" s="37">
        <v>0</v>
      </c>
      <c r="AC160" s="44">
        <v>154</v>
      </c>
      <c r="AD160" s="37">
        <v>0</v>
      </c>
      <c r="AE160" s="37">
        <v>0</v>
      </c>
      <c r="AG160" s="44">
        <v>154</v>
      </c>
      <c r="AH160" s="33">
        <v>0</v>
      </c>
      <c r="AI160" s="37">
        <v>0</v>
      </c>
      <c r="AK160" s="44">
        <v>154</v>
      </c>
      <c r="AL160" s="33">
        <v>0</v>
      </c>
      <c r="AM160" s="33">
        <v>0</v>
      </c>
      <c r="AO160" s="44">
        <v>154</v>
      </c>
      <c r="AP160" s="33">
        <v>0</v>
      </c>
      <c r="AQ160" s="37">
        <v>0</v>
      </c>
      <c r="AS160" s="44">
        <v>154</v>
      </c>
      <c r="AT160" s="33">
        <v>0</v>
      </c>
      <c r="AU160" s="33">
        <v>0</v>
      </c>
      <c r="AW160" s="44">
        <v>154</v>
      </c>
      <c r="AX160" s="33">
        <v>0</v>
      </c>
      <c r="AY160" s="37">
        <v>0</v>
      </c>
      <c r="BA160" s="44">
        <v>154</v>
      </c>
      <c r="BB160" s="37">
        <v>0</v>
      </c>
      <c r="BC160" s="37">
        <v>0</v>
      </c>
      <c r="BE160" s="44">
        <v>154</v>
      </c>
      <c r="BF160" s="33">
        <v>0</v>
      </c>
      <c r="BG160" s="37">
        <v>0</v>
      </c>
      <c r="BI160" s="44">
        <v>154</v>
      </c>
      <c r="BJ160" s="33">
        <v>0</v>
      </c>
      <c r="BK160" s="33">
        <v>0</v>
      </c>
    </row>
    <row r="161" spans="1:63" ht="14.25" x14ac:dyDescent="0.2">
      <c r="A161" s="44">
        <v>155</v>
      </c>
      <c r="B161" s="37">
        <v>0</v>
      </c>
      <c r="C161" s="37">
        <v>0</v>
      </c>
      <c r="E161" s="44">
        <v>155</v>
      </c>
      <c r="F161" s="37">
        <v>0</v>
      </c>
      <c r="G161" s="33">
        <v>0</v>
      </c>
      <c r="I161" s="44">
        <v>155</v>
      </c>
      <c r="J161" s="37">
        <v>0</v>
      </c>
      <c r="K161" s="37">
        <v>0</v>
      </c>
      <c r="M161" s="44">
        <v>155</v>
      </c>
      <c r="N161" s="37">
        <v>0</v>
      </c>
      <c r="O161" s="37">
        <v>0</v>
      </c>
      <c r="Q161" s="44">
        <v>155</v>
      </c>
      <c r="R161" s="37">
        <v>0</v>
      </c>
      <c r="S161" s="37">
        <v>0</v>
      </c>
      <c r="U161" s="44">
        <v>155</v>
      </c>
      <c r="V161" s="37">
        <v>0</v>
      </c>
      <c r="W161" s="37">
        <v>0</v>
      </c>
      <c r="Y161" s="44">
        <v>155</v>
      </c>
      <c r="Z161" s="37">
        <v>0</v>
      </c>
      <c r="AA161" s="37">
        <v>0</v>
      </c>
      <c r="AC161" s="44">
        <v>155</v>
      </c>
      <c r="AD161" s="37">
        <v>0</v>
      </c>
      <c r="AE161" s="37">
        <v>0</v>
      </c>
      <c r="AG161" s="44">
        <v>155</v>
      </c>
      <c r="AH161" s="33">
        <v>0</v>
      </c>
      <c r="AI161" s="37">
        <v>0</v>
      </c>
      <c r="AK161" s="44">
        <v>155</v>
      </c>
      <c r="AL161" s="33">
        <v>0</v>
      </c>
      <c r="AM161" s="33">
        <v>0</v>
      </c>
      <c r="AO161" s="44">
        <v>155</v>
      </c>
      <c r="AP161" s="33">
        <v>0</v>
      </c>
      <c r="AQ161" s="37">
        <v>0</v>
      </c>
      <c r="AS161" s="44">
        <v>155</v>
      </c>
      <c r="AT161" s="33">
        <v>0</v>
      </c>
      <c r="AU161" s="33">
        <v>0</v>
      </c>
      <c r="AW161" s="44">
        <v>155</v>
      </c>
      <c r="AX161" s="33">
        <v>0</v>
      </c>
      <c r="AY161" s="37">
        <v>0</v>
      </c>
      <c r="BA161" s="44">
        <v>155</v>
      </c>
      <c r="BB161" s="37">
        <v>0</v>
      </c>
      <c r="BC161" s="37">
        <v>0</v>
      </c>
      <c r="BE161" s="44">
        <v>155</v>
      </c>
      <c r="BF161" s="33">
        <v>0</v>
      </c>
      <c r="BG161" s="37">
        <v>0</v>
      </c>
      <c r="BI161" s="44">
        <v>155</v>
      </c>
      <c r="BJ161" s="33">
        <v>0</v>
      </c>
      <c r="BK161" s="33">
        <v>0</v>
      </c>
    </row>
    <row r="162" spans="1:63" ht="14.25" x14ac:dyDescent="0.2">
      <c r="A162" s="44">
        <v>156</v>
      </c>
      <c r="B162" s="37">
        <v>0</v>
      </c>
      <c r="C162" s="37">
        <v>0</v>
      </c>
      <c r="E162" s="44">
        <v>156</v>
      </c>
      <c r="F162" s="37">
        <v>0</v>
      </c>
      <c r="G162" s="33">
        <v>0</v>
      </c>
      <c r="I162" s="44">
        <v>156</v>
      </c>
      <c r="J162" s="37">
        <v>0</v>
      </c>
      <c r="K162" s="37">
        <v>0</v>
      </c>
      <c r="M162" s="44">
        <v>156</v>
      </c>
      <c r="N162" s="37">
        <v>0</v>
      </c>
      <c r="O162" s="37">
        <v>0</v>
      </c>
      <c r="Q162" s="44">
        <v>156</v>
      </c>
      <c r="R162" s="37">
        <v>0</v>
      </c>
      <c r="S162" s="37">
        <v>0</v>
      </c>
      <c r="U162" s="44">
        <v>156</v>
      </c>
      <c r="V162" s="37">
        <v>0</v>
      </c>
      <c r="W162" s="37">
        <v>0</v>
      </c>
      <c r="Y162" s="44">
        <v>156</v>
      </c>
      <c r="Z162" s="37">
        <v>0</v>
      </c>
      <c r="AA162" s="37">
        <v>0</v>
      </c>
      <c r="AC162" s="44">
        <v>156</v>
      </c>
      <c r="AD162" s="37">
        <v>0</v>
      </c>
      <c r="AE162" s="37">
        <v>0</v>
      </c>
      <c r="AG162" s="44">
        <v>156</v>
      </c>
      <c r="AH162" s="33">
        <v>0</v>
      </c>
      <c r="AI162" s="37">
        <v>0</v>
      </c>
      <c r="AK162" s="44">
        <v>156</v>
      </c>
      <c r="AL162" s="33">
        <v>0</v>
      </c>
      <c r="AM162" s="33">
        <v>0</v>
      </c>
      <c r="AO162" s="44">
        <v>156</v>
      </c>
      <c r="AP162" s="33">
        <v>0</v>
      </c>
      <c r="AQ162" s="37">
        <v>0</v>
      </c>
      <c r="AS162" s="44">
        <v>156</v>
      </c>
      <c r="AT162" s="33">
        <v>0</v>
      </c>
      <c r="AU162" s="33">
        <v>0</v>
      </c>
      <c r="AW162" s="44">
        <v>156</v>
      </c>
      <c r="AX162" s="33">
        <v>0</v>
      </c>
      <c r="AY162" s="37">
        <v>0</v>
      </c>
      <c r="BA162" s="44">
        <v>156</v>
      </c>
      <c r="BB162" s="37">
        <v>0</v>
      </c>
      <c r="BC162" s="37">
        <v>0</v>
      </c>
      <c r="BE162" s="44">
        <v>156</v>
      </c>
      <c r="BF162" s="33">
        <v>0</v>
      </c>
      <c r="BG162" s="37">
        <v>0</v>
      </c>
      <c r="BI162" s="44">
        <v>156</v>
      </c>
      <c r="BJ162" s="33">
        <v>0</v>
      </c>
      <c r="BK162" s="33">
        <v>0</v>
      </c>
    </row>
    <row r="163" spans="1:63" ht="14.25" x14ac:dyDescent="0.2">
      <c r="A163" s="44">
        <v>157</v>
      </c>
      <c r="B163" s="37">
        <v>0</v>
      </c>
      <c r="C163" s="37">
        <v>0</v>
      </c>
      <c r="E163" s="44">
        <v>157</v>
      </c>
      <c r="F163" s="37">
        <v>0</v>
      </c>
      <c r="G163" s="33">
        <v>0</v>
      </c>
      <c r="I163" s="44">
        <v>157</v>
      </c>
      <c r="J163" s="37">
        <v>0</v>
      </c>
      <c r="K163" s="37">
        <v>0</v>
      </c>
      <c r="M163" s="44">
        <v>157</v>
      </c>
      <c r="N163" s="37">
        <v>0</v>
      </c>
      <c r="O163" s="37">
        <v>0</v>
      </c>
      <c r="Q163" s="44">
        <v>157</v>
      </c>
      <c r="R163" s="37">
        <v>0</v>
      </c>
      <c r="S163" s="37">
        <v>0</v>
      </c>
      <c r="U163" s="44">
        <v>157</v>
      </c>
      <c r="V163" s="37">
        <v>0</v>
      </c>
      <c r="W163" s="37">
        <v>0</v>
      </c>
      <c r="Y163" s="44">
        <v>157</v>
      </c>
      <c r="Z163" s="37">
        <v>0</v>
      </c>
      <c r="AA163" s="37">
        <v>0</v>
      </c>
      <c r="AC163" s="44">
        <v>157</v>
      </c>
      <c r="AD163" s="37">
        <v>0</v>
      </c>
      <c r="AE163" s="37">
        <v>0</v>
      </c>
      <c r="AG163" s="44">
        <v>157</v>
      </c>
      <c r="AH163" s="33">
        <v>0</v>
      </c>
      <c r="AI163" s="37">
        <v>0</v>
      </c>
      <c r="AK163" s="44">
        <v>157</v>
      </c>
      <c r="AL163" s="33">
        <v>0</v>
      </c>
      <c r="AM163" s="33">
        <v>0</v>
      </c>
      <c r="AO163" s="44">
        <v>157</v>
      </c>
      <c r="AP163" s="33">
        <v>0</v>
      </c>
      <c r="AQ163" s="37">
        <v>0</v>
      </c>
      <c r="AS163" s="44">
        <v>157</v>
      </c>
      <c r="AT163" s="33">
        <v>0</v>
      </c>
      <c r="AU163" s="33">
        <v>0</v>
      </c>
      <c r="AW163" s="44">
        <v>157</v>
      </c>
      <c r="AX163" s="33">
        <v>0</v>
      </c>
      <c r="AY163" s="37">
        <v>0</v>
      </c>
      <c r="BA163" s="44">
        <v>157</v>
      </c>
      <c r="BB163" s="37">
        <v>0</v>
      </c>
      <c r="BC163" s="37">
        <v>0</v>
      </c>
      <c r="BE163" s="44">
        <v>157</v>
      </c>
      <c r="BF163" s="33">
        <v>0</v>
      </c>
      <c r="BG163" s="37">
        <v>0</v>
      </c>
      <c r="BI163" s="44">
        <v>157</v>
      </c>
      <c r="BJ163" s="33">
        <v>0</v>
      </c>
      <c r="BK163" s="33">
        <v>0</v>
      </c>
    </row>
    <row r="164" spans="1:63" ht="14.25" x14ac:dyDescent="0.2">
      <c r="A164" s="44">
        <v>158</v>
      </c>
      <c r="B164" s="37">
        <v>0</v>
      </c>
      <c r="C164" s="37">
        <v>0</v>
      </c>
      <c r="E164" s="44">
        <v>158</v>
      </c>
      <c r="F164" s="37">
        <v>0</v>
      </c>
      <c r="G164" s="33">
        <v>0</v>
      </c>
      <c r="I164" s="44">
        <v>158</v>
      </c>
      <c r="J164" s="37">
        <v>0</v>
      </c>
      <c r="K164" s="37">
        <v>0</v>
      </c>
      <c r="M164" s="44">
        <v>158</v>
      </c>
      <c r="N164" s="37">
        <v>0</v>
      </c>
      <c r="O164" s="37">
        <v>0</v>
      </c>
      <c r="Q164" s="44">
        <v>158</v>
      </c>
      <c r="R164" s="37">
        <v>0</v>
      </c>
      <c r="S164" s="37">
        <v>0</v>
      </c>
      <c r="U164" s="44">
        <v>158</v>
      </c>
      <c r="V164" s="37">
        <v>0</v>
      </c>
      <c r="W164" s="37">
        <v>0</v>
      </c>
      <c r="Y164" s="44">
        <v>158</v>
      </c>
      <c r="Z164" s="37">
        <v>0</v>
      </c>
      <c r="AA164" s="37">
        <v>0</v>
      </c>
      <c r="AC164" s="44">
        <v>158</v>
      </c>
      <c r="AD164" s="37">
        <v>0</v>
      </c>
      <c r="AE164" s="37">
        <v>0</v>
      </c>
      <c r="AG164" s="44">
        <v>158</v>
      </c>
      <c r="AH164" s="33">
        <v>0</v>
      </c>
      <c r="AI164" s="37">
        <v>0</v>
      </c>
      <c r="AK164" s="44">
        <v>158</v>
      </c>
      <c r="AL164" s="33">
        <v>0</v>
      </c>
      <c r="AM164" s="33">
        <v>0</v>
      </c>
      <c r="AO164" s="44">
        <v>158</v>
      </c>
      <c r="AP164" s="33">
        <v>0</v>
      </c>
      <c r="AQ164" s="37">
        <v>0</v>
      </c>
      <c r="AS164" s="44">
        <v>158</v>
      </c>
      <c r="AT164" s="33">
        <v>0</v>
      </c>
      <c r="AU164" s="33">
        <v>0</v>
      </c>
      <c r="AW164" s="44">
        <v>158</v>
      </c>
      <c r="AX164" s="33">
        <v>0</v>
      </c>
      <c r="AY164" s="37">
        <v>0</v>
      </c>
      <c r="BA164" s="44">
        <v>158</v>
      </c>
      <c r="BB164" s="37">
        <v>0</v>
      </c>
      <c r="BC164" s="37">
        <v>0</v>
      </c>
      <c r="BE164" s="44">
        <v>158</v>
      </c>
      <c r="BF164" s="33">
        <v>0</v>
      </c>
      <c r="BG164" s="37">
        <v>0</v>
      </c>
      <c r="BI164" s="44">
        <v>158</v>
      </c>
      <c r="BJ164" s="33">
        <v>0</v>
      </c>
      <c r="BK164" s="33">
        <v>0</v>
      </c>
    </row>
    <row r="165" spans="1:63" ht="14.25" x14ac:dyDescent="0.2">
      <c r="A165" s="44">
        <v>159</v>
      </c>
      <c r="B165" s="37">
        <v>0</v>
      </c>
      <c r="C165" s="37">
        <v>0</v>
      </c>
      <c r="E165" s="44">
        <v>159</v>
      </c>
      <c r="F165" s="37">
        <v>0</v>
      </c>
      <c r="G165" s="33">
        <v>0</v>
      </c>
      <c r="I165" s="44">
        <v>159</v>
      </c>
      <c r="J165" s="37">
        <v>0</v>
      </c>
      <c r="K165" s="37">
        <v>0</v>
      </c>
      <c r="M165" s="44">
        <v>159</v>
      </c>
      <c r="N165" s="37">
        <v>0</v>
      </c>
      <c r="O165" s="37">
        <v>0</v>
      </c>
      <c r="Q165" s="44">
        <v>159</v>
      </c>
      <c r="R165" s="37">
        <v>0</v>
      </c>
      <c r="S165" s="37">
        <v>0</v>
      </c>
      <c r="U165" s="44">
        <v>159</v>
      </c>
      <c r="V165" s="37">
        <v>0</v>
      </c>
      <c r="W165" s="37">
        <v>0</v>
      </c>
      <c r="Y165" s="44">
        <v>159</v>
      </c>
      <c r="Z165" s="37">
        <v>0</v>
      </c>
      <c r="AA165" s="37">
        <v>0</v>
      </c>
      <c r="AC165" s="44">
        <v>159</v>
      </c>
      <c r="AD165" s="37">
        <v>0</v>
      </c>
      <c r="AE165" s="37">
        <v>0</v>
      </c>
      <c r="AG165" s="44">
        <v>159</v>
      </c>
      <c r="AH165" s="33">
        <v>0</v>
      </c>
      <c r="AI165" s="37">
        <v>0</v>
      </c>
      <c r="AK165" s="44">
        <v>159</v>
      </c>
      <c r="AL165" s="33">
        <v>0</v>
      </c>
      <c r="AM165" s="33">
        <v>0</v>
      </c>
      <c r="AO165" s="44">
        <v>159</v>
      </c>
      <c r="AP165" s="33">
        <v>0</v>
      </c>
      <c r="AQ165" s="37">
        <v>0</v>
      </c>
      <c r="AS165" s="44">
        <v>159</v>
      </c>
      <c r="AT165" s="33">
        <v>0</v>
      </c>
      <c r="AU165" s="33">
        <v>0</v>
      </c>
      <c r="AW165" s="44">
        <v>159</v>
      </c>
      <c r="AX165" s="33">
        <v>0</v>
      </c>
      <c r="AY165" s="37">
        <v>0</v>
      </c>
      <c r="BA165" s="44">
        <v>159</v>
      </c>
      <c r="BB165" s="37">
        <v>0</v>
      </c>
      <c r="BC165" s="37">
        <v>0</v>
      </c>
      <c r="BE165" s="44">
        <v>159</v>
      </c>
      <c r="BF165" s="33">
        <v>0</v>
      </c>
      <c r="BG165" s="37">
        <v>0</v>
      </c>
      <c r="BI165" s="44">
        <v>159</v>
      </c>
      <c r="BJ165" s="33">
        <v>0</v>
      </c>
      <c r="BK165" s="33">
        <v>0</v>
      </c>
    </row>
    <row r="166" spans="1:63" ht="14.25" x14ac:dyDescent="0.2">
      <c r="A166" s="44">
        <v>160</v>
      </c>
      <c r="B166" s="37">
        <v>0</v>
      </c>
      <c r="C166" s="37">
        <v>0</v>
      </c>
      <c r="E166" s="44">
        <v>160</v>
      </c>
      <c r="F166" s="37">
        <v>0</v>
      </c>
      <c r="G166" s="33">
        <v>0</v>
      </c>
      <c r="I166" s="44">
        <v>160</v>
      </c>
      <c r="J166" s="37">
        <v>0</v>
      </c>
      <c r="K166" s="37">
        <v>0</v>
      </c>
      <c r="M166" s="44">
        <v>160</v>
      </c>
      <c r="N166" s="37">
        <v>0</v>
      </c>
      <c r="O166" s="37">
        <v>0</v>
      </c>
      <c r="Q166" s="44">
        <v>160</v>
      </c>
      <c r="R166" s="37">
        <v>0</v>
      </c>
      <c r="S166" s="37">
        <v>0</v>
      </c>
      <c r="U166" s="44">
        <v>160</v>
      </c>
      <c r="V166" s="37">
        <v>0</v>
      </c>
      <c r="W166" s="37">
        <v>0</v>
      </c>
      <c r="Y166" s="44">
        <v>160</v>
      </c>
      <c r="Z166" s="37">
        <v>0</v>
      </c>
      <c r="AA166" s="37">
        <v>0</v>
      </c>
      <c r="AC166" s="44">
        <v>160</v>
      </c>
      <c r="AD166" s="37">
        <v>0</v>
      </c>
      <c r="AE166" s="37">
        <v>0</v>
      </c>
      <c r="AG166" s="44">
        <v>160</v>
      </c>
      <c r="AH166" s="33">
        <v>0</v>
      </c>
      <c r="AI166" s="37">
        <v>0</v>
      </c>
      <c r="AK166" s="44">
        <v>160</v>
      </c>
      <c r="AL166" s="33">
        <v>0</v>
      </c>
      <c r="AM166" s="33">
        <v>0</v>
      </c>
      <c r="AO166" s="44">
        <v>160</v>
      </c>
      <c r="AP166" s="33">
        <v>0</v>
      </c>
      <c r="AQ166" s="37">
        <v>0</v>
      </c>
      <c r="AS166" s="44">
        <v>160</v>
      </c>
      <c r="AT166" s="33">
        <v>0</v>
      </c>
      <c r="AU166" s="33">
        <v>0</v>
      </c>
      <c r="AW166" s="44">
        <v>160</v>
      </c>
      <c r="AX166" s="33">
        <v>0</v>
      </c>
      <c r="AY166" s="37">
        <v>0</v>
      </c>
      <c r="BA166" s="44">
        <v>160</v>
      </c>
      <c r="BB166" s="37">
        <v>0</v>
      </c>
      <c r="BC166" s="37">
        <v>0</v>
      </c>
      <c r="BE166" s="44">
        <v>160</v>
      </c>
      <c r="BF166" s="33">
        <v>0</v>
      </c>
      <c r="BG166" s="37">
        <v>0</v>
      </c>
      <c r="BI166" s="44">
        <v>160</v>
      </c>
      <c r="BJ166" s="33">
        <v>0</v>
      </c>
      <c r="BK166" s="33">
        <v>0</v>
      </c>
    </row>
    <row r="167" spans="1:63" ht="14.25" x14ac:dyDescent="0.2">
      <c r="A167" s="44">
        <v>161</v>
      </c>
      <c r="B167" s="37">
        <v>0</v>
      </c>
      <c r="C167" s="37">
        <v>0</v>
      </c>
      <c r="E167" s="44">
        <v>161</v>
      </c>
      <c r="F167" s="37">
        <v>0</v>
      </c>
      <c r="G167" s="33">
        <v>0</v>
      </c>
      <c r="I167" s="44">
        <v>161</v>
      </c>
      <c r="J167" s="37">
        <v>0</v>
      </c>
      <c r="K167" s="37">
        <v>0</v>
      </c>
      <c r="M167" s="44">
        <v>161</v>
      </c>
      <c r="N167" s="37">
        <v>0</v>
      </c>
      <c r="O167" s="37">
        <v>0</v>
      </c>
      <c r="Q167" s="44">
        <v>161</v>
      </c>
      <c r="R167" s="37">
        <v>0</v>
      </c>
      <c r="S167" s="37">
        <v>0</v>
      </c>
      <c r="U167" s="44">
        <v>161</v>
      </c>
      <c r="V167" s="37">
        <v>0</v>
      </c>
      <c r="W167" s="37">
        <v>0</v>
      </c>
      <c r="Y167" s="44">
        <v>161</v>
      </c>
      <c r="Z167" s="37">
        <v>0</v>
      </c>
      <c r="AA167" s="37">
        <v>0</v>
      </c>
      <c r="AC167" s="44">
        <v>161</v>
      </c>
      <c r="AD167" s="37">
        <v>0</v>
      </c>
      <c r="AE167" s="37">
        <v>0</v>
      </c>
      <c r="AG167" s="44">
        <v>161</v>
      </c>
      <c r="AH167" s="33">
        <v>0</v>
      </c>
      <c r="AI167" s="37">
        <v>0</v>
      </c>
      <c r="AK167" s="44">
        <v>161</v>
      </c>
      <c r="AL167" s="33">
        <v>0</v>
      </c>
      <c r="AM167" s="33">
        <v>0</v>
      </c>
      <c r="AO167" s="44">
        <v>161</v>
      </c>
      <c r="AP167" s="33">
        <v>0</v>
      </c>
      <c r="AQ167" s="37">
        <v>0</v>
      </c>
      <c r="AS167" s="44">
        <v>161</v>
      </c>
      <c r="AT167" s="33">
        <v>0</v>
      </c>
      <c r="AU167" s="33">
        <v>0</v>
      </c>
      <c r="AW167" s="44">
        <v>161</v>
      </c>
      <c r="AX167" s="33">
        <v>0</v>
      </c>
      <c r="AY167" s="37">
        <v>0</v>
      </c>
      <c r="BA167" s="44">
        <v>161</v>
      </c>
      <c r="BB167" s="37">
        <v>0</v>
      </c>
      <c r="BC167" s="37">
        <v>0</v>
      </c>
      <c r="BE167" s="44">
        <v>161</v>
      </c>
      <c r="BF167" s="33">
        <v>0</v>
      </c>
      <c r="BG167" s="37">
        <v>0</v>
      </c>
      <c r="BI167" s="44">
        <v>161</v>
      </c>
      <c r="BJ167" s="33">
        <v>0</v>
      </c>
      <c r="BK167" s="33">
        <v>0</v>
      </c>
    </row>
    <row r="168" spans="1:63" ht="14.25" x14ac:dyDescent="0.2">
      <c r="A168" s="44">
        <v>162</v>
      </c>
      <c r="B168" s="37">
        <v>0</v>
      </c>
      <c r="C168" s="37">
        <v>0</v>
      </c>
      <c r="E168" s="44">
        <v>162</v>
      </c>
      <c r="F168" s="37">
        <v>0</v>
      </c>
      <c r="G168" s="33">
        <v>0</v>
      </c>
      <c r="I168" s="44">
        <v>162</v>
      </c>
      <c r="J168" s="37">
        <v>0</v>
      </c>
      <c r="K168" s="37">
        <v>0</v>
      </c>
      <c r="M168" s="44">
        <v>162</v>
      </c>
      <c r="N168" s="37">
        <v>0</v>
      </c>
      <c r="O168" s="37">
        <v>0</v>
      </c>
      <c r="Q168" s="44">
        <v>162</v>
      </c>
      <c r="R168" s="37">
        <v>0</v>
      </c>
      <c r="S168" s="37">
        <v>0</v>
      </c>
      <c r="U168" s="44">
        <v>162</v>
      </c>
      <c r="V168" s="37">
        <v>0</v>
      </c>
      <c r="W168" s="37">
        <v>0</v>
      </c>
      <c r="Y168" s="44">
        <v>162</v>
      </c>
      <c r="Z168" s="37">
        <v>0</v>
      </c>
      <c r="AA168" s="37">
        <v>0</v>
      </c>
      <c r="AC168" s="44">
        <v>162</v>
      </c>
      <c r="AD168" s="37">
        <v>0</v>
      </c>
      <c r="AE168" s="37">
        <v>0</v>
      </c>
      <c r="AG168" s="44">
        <v>162</v>
      </c>
      <c r="AH168" s="33">
        <v>0</v>
      </c>
      <c r="AI168" s="37">
        <v>0</v>
      </c>
      <c r="AK168" s="44">
        <v>162</v>
      </c>
      <c r="AL168" s="33">
        <v>0</v>
      </c>
      <c r="AM168" s="33">
        <v>0</v>
      </c>
      <c r="AO168" s="44">
        <v>162</v>
      </c>
      <c r="AP168" s="33">
        <v>0</v>
      </c>
      <c r="AQ168" s="37">
        <v>0</v>
      </c>
      <c r="AS168" s="44">
        <v>162</v>
      </c>
      <c r="AT168" s="33">
        <v>0</v>
      </c>
      <c r="AU168" s="33">
        <v>0</v>
      </c>
      <c r="AW168" s="44">
        <v>162</v>
      </c>
      <c r="AX168" s="33">
        <v>0</v>
      </c>
      <c r="AY168" s="37">
        <v>0</v>
      </c>
      <c r="BA168" s="44">
        <v>162</v>
      </c>
      <c r="BB168" s="37">
        <v>0</v>
      </c>
      <c r="BC168" s="37">
        <v>0</v>
      </c>
      <c r="BE168" s="44">
        <v>162</v>
      </c>
      <c r="BF168" s="33">
        <v>0</v>
      </c>
      <c r="BG168" s="37">
        <v>0</v>
      </c>
      <c r="BI168" s="44">
        <v>162</v>
      </c>
      <c r="BJ168" s="33">
        <v>0</v>
      </c>
      <c r="BK168" s="33">
        <v>0</v>
      </c>
    </row>
    <row r="169" spans="1:63" ht="14.25" x14ac:dyDescent="0.2">
      <c r="A169" s="44">
        <v>163</v>
      </c>
      <c r="B169" s="37">
        <v>0</v>
      </c>
      <c r="C169" s="37">
        <v>0</v>
      </c>
      <c r="E169" s="44">
        <v>163</v>
      </c>
      <c r="F169" s="37">
        <v>0</v>
      </c>
      <c r="G169" s="33">
        <v>0</v>
      </c>
      <c r="I169" s="44">
        <v>163</v>
      </c>
      <c r="J169" s="37">
        <v>0</v>
      </c>
      <c r="K169" s="37">
        <v>0</v>
      </c>
      <c r="M169" s="44">
        <v>163</v>
      </c>
      <c r="N169" s="37">
        <v>0</v>
      </c>
      <c r="O169" s="37">
        <v>0</v>
      </c>
      <c r="Q169" s="44">
        <v>163</v>
      </c>
      <c r="R169" s="37">
        <v>0</v>
      </c>
      <c r="S169" s="37">
        <v>0</v>
      </c>
      <c r="U169" s="44">
        <v>163</v>
      </c>
      <c r="V169" s="37">
        <v>0</v>
      </c>
      <c r="W169" s="37">
        <v>0</v>
      </c>
      <c r="Y169" s="44">
        <v>163</v>
      </c>
      <c r="Z169" s="37">
        <v>0</v>
      </c>
      <c r="AA169" s="37">
        <v>0</v>
      </c>
      <c r="AC169" s="44">
        <v>163</v>
      </c>
      <c r="AD169" s="37">
        <v>0</v>
      </c>
      <c r="AE169" s="37">
        <v>0</v>
      </c>
      <c r="AG169" s="44">
        <v>163</v>
      </c>
      <c r="AH169" s="33">
        <v>0</v>
      </c>
      <c r="AI169" s="37">
        <v>0</v>
      </c>
      <c r="AK169" s="44">
        <v>163</v>
      </c>
      <c r="AL169" s="33">
        <v>0</v>
      </c>
      <c r="AM169" s="33">
        <v>0</v>
      </c>
      <c r="AO169" s="44">
        <v>163</v>
      </c>
      <c r="AP169" s="33">
        <v>0</v>
      </c>
      <c r="AQ169" s="37">
        <v>0</v>
      </c>
      <c r="AS169" s="44">
        <v>163</v>
      </c>
      <c r="AT169" s="33">
        <v>0</v>
      </c>
      <c r="AU169" s="33">
        <v>0</v>
      </c>
      <c r="AW169" s="44">
        <v>163</v>
      </c>
      <c r="AX169" s="33">
        <v>0</v>
      </c>
      <c r="AY169" s="37">
        <v>0</v>
      </c>
      <c r="BA169" s="44">
        <v>163</v>
      </c>
      <c r="BB169" s="37">
        <v>0</v>
      </c>
      <c r="BC169" s="37">
        <v>0</v>
      </c>
      <c r="BE169" s="44">
        <v>163</v>
      </c>
      <c r="BF169" s="33">
        <v>0</v>
      </c>
      <c r="BG169" s="37">
        <v>0</v>
      </c>
      <c r="BI169" s="44">
        <v>163</v>
      </c>
      <c r="BJ169" s="33">
        <v>0</v>
      </c>
      <c r="BK169" s="33">
        <v>0</v>
      </c>
    </row>
    <row r="170" spans="1:63" ht="14.25" x14ac:dyDescent="0.2">
      <c r="A170" s="44">
        <v>164</v>
      </c>
      <c r="B170" s="37">
        <v>0</v>
      </c>
      <c r="C170" s="37">
        <v>0</v>
      </c>
      <c r="E170" s="44">
        <v>164</v>
      </c>
      <c r="F170" s="37">
        <v>0</v>
      </c>
      <c r="G170" s="33">
        <v>0</v>
      </c>
      <c r="I170" s="44">
        <v>164</v>
      </c>
      <c r="J170" s="37">
        <v>0</v>
      </c>
      <c r="K170" s="37">
        <v>0</v>
      </c>
      <c r="M170" s="44">
        <v>164</v>
      </c>
      <c r="N170" s="37">
        <v>0</v>
      </c>
      <c r="O170" s="37">
        <v>0</v>
      </c>
      <c r="Q170" s="44">
        <v>164</v>
      </c>
      <c r="R170" s="37">
        <v>0</v>
      </c>
      <c r="S170" s="37">
        <v>0</v>
      </c>
      <c r="T170" s="53"/>
      <c r="U170" s="44">
        <v>164</v>
      </c>
      <c r="V170" s="37">
        <v>0</v>
      </c>
      <c r="W170" s="37">
        <v>0</v>
      </c>
      <c r="X170" s="53"/>
      <c r="Y170" s="44">
        <v>164</v>
      </c>
      <c r="Z170" s="37">
        <v>0</v>
      </c>
      <c r="AA170" s="37">
        <v>0</v>
      </c>
      <c r="AC170" s="44">
        <v>164</v>
      </c>
      <c r="AD170" s="37">
        <v>0</v>
      </c>
      <c r="AE170" s="37">
        <v>0</v>
      </c>
      <c r="AG170" s="44">
        <v>164</v>
      </c>
      <c r="AH170" s="33">
        <v>0</v>
      </c>
      <c r="AI170" s="37">
        <v>0</v>
      </c>
      <c r="AK170" s="44">
        <v>164</v>
      </c>
      <c r="AL170" s="33">
        <v>0</v>
      </c>
      <c r="AM170" s="33">
        <v>0</v>
      </c>
      <c r="AO170" s="44">
        <v>164</v>
      </c>
      <c r="AP170" s="33">
        <v>0</v>
      </c>
      <c r="AQ170" s="37">
        <v>0</v>
      </c>
      <c r="AS170" s="44">
        <v>164</v>
      </c>
      <c r="AT170" s="33">
        <v>0</v>
      </c>
      <c r="AU170" s="33">
        <v>0</v>
      </c>
      <c r="AW170" s="44">
        <v>164</v>
      </c>
      <c r="AX170" s="33">
        <v>0</v>
      </c>
      <c r="AY170" s="37">
        <v>0</v>
      </c>
      <c r="AZ170" s="53"/>
      <c r="BA170" s="44">
        <v>164</v>
      </c>
      <c r="BB170" s="37">
        <v>0</v>
      </c>
      <c r="BC170" s="37">
        <v>0</v>
      </c>
      <c r="BD170" s="53"/>
      <c r="BE170" s="44">
        <v>164</v>
      </c>
      <c r="BF170" s="33">
        <v>0</v>
      </c>
      <c r="BG170" s="37">
        <v>0</v>
      </c>
      <c r="BI170" s="44">
        <v>164</v>
      </c>
      <c r="BJ170" s="33">
        <v>0</v>
      </c>
      <c r="BK170" s="33">
        <v>0</v>
      </c>
    </row>
    <row r="171" spans="1:63" ht="14.25" x14ac:dyDescent="0.2">
      <c r="A171" s="44">
        <v>165</v>
      </c>
      <c r="B171" s="37">
        <v>0</v>
      </c>
      <c r="C171" s="37">
        <v>0</v>
      </c>
      <c r="E171" s="44">
        <v>165</v>
      </c>
      <c r="F171" s="37">
        <v>0</v>
      </c>
      <c r="G171" s="33">
        <v>0</v>
      </c>
      <c r="I171" s="44">
        <v>165</v>
      </c>
      <c r="J171" s="37">
        <v>0</v>
      </c>
      <c r="K171" s="37">
        <v>0</v>
      </c>
      <c r="M171" s="44">
        <v>165</v>
      </c>
      <c r="N171" s="37">
        <v>0</v>
      </c>
      <c r="O171" s="37">
        <v>0</v>
      </c>
      <c r="Q171" s="44">
        <v>165</v>
      </c>
      <c r="R171" s="37">
        <v>0</v>
      </c>
      <c r="S171" s="37">
        <v>0</v>
      </c>
      <c r="T171" s="53"/>
      <c r="U171" s="44">
        <v>165</v>
      </c>
      <c r="V171" s="37">
        <v>0</v>
      </c>
      <c r="W171" s="37">
        <v>0</v>
      </c>
      <c r="X171" s="53"/>
      <c r="Y171" s="44">
        <v>165</v>
      </c>
      <c r="Z171" s="37">
        <v>0</v>
      </c>
      <c r="AA171" s="37">
        <v>0</v>
      </c>
      <c r="AC171" s="44">
        <v>165</v>
      </c>
      <c r="AD171" s="37">
        <v>0</v>
      </c>
      <c r="AE171" s="37">
        <v>0</v>
      </c>
      <c r="AG171" s="44">
        <v>165</v>
      </c>
      <c r="AH171" s="33">
        <v>0</v>
      </c>
      <c r="AI171" s="37">
        <v>0</v>
      </c>
      <c r="AK171" s="44">
        <v>165</v>
      </c>
      <c r="AL171" s="33">
        <v>0</v>
      </c>
      <c r="AM171" s="33">
        <v>0</v>
      </c>
      <c r="AO171" s="44">
        <v>165</v>
      </c>
      <c r="AP171" s="33">
        <v>0</v>
      </c>
      <c r="AQ171" s="37">
        <v>0</v>
      </c>
      <c r="AS171" s="44">
        <v>165</v>
      </c>
      <c r="AT171" s="33">
        <v>0</v>
      </c>
      <c r="AU171" s="33">
        <v>0</v>
      </c>
      <c r="AW171" s="44">
        <v>165</v>
      </c>
      <c r="AX171" s="33">
        <v>0</v>
      </c>
      <c r="AY171" s="37">
        <v>0</v>
      </c>
      <c r="AZ171" s="53"/>
      <c r="BA171" s="44">
        <v>165</v>
      </c>
      <c r="BB171" s="37">
        <v>0</v>
      </c>
      <c r="BC171" s="37">
        <v>0</v>
      </c>
      <c r="BD171" s="53"/>
      <c r="BE171" s="44">
        <v>165</v>
      </c>
      <c r="BF171" s="33">
        <v>0</v>
      </c>
      <c r="BG171" s="37">
        <v>0</v>
      </c>
      <c r="BI171" s="44">
        <v>165</v>
      </c>
      <c r="BJ171" s="33">
        <v>0</v>
      </c>
      <c r="BK171" s="33">
        <v>0</v>
      </c>
    </row>
    <row r="172" spans="1:63" ht="14.25" x14ac:dyDescent="0.2">
      <c r="A172" s="44">
        <v>166</v>
      </c>
      <c r="B172" s="37">
        <v>0</v>
      </c>
      <c r="C172" s="37">
        <v>0</v>
      </c>
      <c r="E172" s="44">
        <v>166</v>
      </c>
      <c r="F172" s="37">
        <v>0</v>
      </c>
      <c r="G172" s="33">
        <v>0</v>
      </c>
      <c r="I172" s="44">
        <v>166</v>
      </c>
      <c r="J172" s="37">
        <v>0</v>
      </c>
      <c r="K172" s="37">
        <v>0</v>
      </c>
      <c r="M172" s="44">
        <v>166</v>
      </c>
      <c r="N172" s="37">
        <v>0</v>
      </c>
      <c r="O172" s="37">
        <v>0</v>
      </c>
      <c r="Q172" s="44">
        <v>166</v>
      </c>
      <c r="R172" s="37">
        <v>0</v>
      </c>
      <c r="S172" s="37">
        <v>0</v>
      </c>
      <c r="T172" s="53"/>
      <c r="U172" s="44">
        <v>166</v>
      </c>
      <c r="V172" s="37">
        <v>0</v>
      </c>
      <c r="W172" s="37">
        <v>0</v>
      </c>
      <c r="X172" s="53"/>
      <c r="Y172" s="44">
        <v>166</v>
      </c>
      <c r="Z172" s="37">
        <v>0</v>
      </c>
      <c r="AA172" s="37">
        <v>0</v>
      </c>
      <c r="AC172" s="44">
        <v>166</v>
      </c>
      <c r="AD172" s="37">
        <v>0</v>
      </c>
      <c r="AE172" s="37">
        <v>0</v>
      </c>
      <c r="AG172" s="44">
        <v>166</v>
      </c>
      <c r="AH172" s="33">
        <v>0</v>
      </c>
      <c r="AI172" s="37">
        <v>0</v>
      </c>
      <c r="AK172" s="44">
        <v>166</v>
      </c>
      <c r="AL172" s="33">
        <v>0</v>
      </c>
      <c r="AM172" s="33">
        <v>0</v>
      </c>
      <c r="AO172" s="44">
        <v>166</v>
      </c>
      <c r="AP172" s="33">
        <v>0</v>
      </c>
      <c r="AQ172" s="37">
        <v>0</v>
      </c>
      <c r="AS172" s="44">
        <v>166</v>
      </c>
      <c r="AT172" s="33">
        <v>0</v>
      </c>
      <c r="AU172" s="33">
        <v>0</v>
      </c>
      <c r="AW172" s="44">
        <v>166</v>
      </c>
      <c r="AX172" s="33">
        <v>0</v>
      </c>
      <c r="AY172" s="37">
        <v>0</v>
      </c>
      <c r="AZ172" s="53"/>
      <c r="BA172" s="44">
        <v>166</v>
      </c>
      <c r="BB172" s="37">
        <v>0</v>
      </c>
      <c r="BC172" s="37">
        <v>0</v>
      </c>
      <c r="BD172" s="53"/>
      <c r="BE172" s="44">
        <v>166</v>
      </c>
      <c r="BF172" s="33">
        <v>0</v>
      </c>
      <c r="BG172" s="37">
        <v>0</v>
      </c>
      <c r="BI172" s="44">
        <v>166</v>
      </c>
      <c r="BJ172" s="33">
        <v>0</v>
      </c>
      <c r="BK172" s="33">
        <v>0</v>
      </c>
    </row>
    <row r="173" spans="1:63" ht="14.25" x14ac:dyDescent="0.2">
      <c r="A173" s="44">
        <v>167</v>
      </c>
      <c r="B173" s="37">
        <v>0</v>
      </c>
      <c r="C173" s="37">
        <v>0</v>
      </c>
      <c r="E173" s="44">
        <v>167</v>
      </c>
      <c r="F173" s="37">
        <v>0</v>
      </c>
      <c r="G173" s="33">
        <v>0</v>
      </c>
      <c r="I173" s="44">
        <v>167</v>
      </c>
      <c r="J173" s="37">
        <v>0</v>
      </c>
      <c r="K173" s="37">
        <v>0</v>
      </c>
      <c r="M173" s="44">
        <v>167</v>
      </c>
      <c r="N173" s="37">
        <v>0</v>
      </c>
      <c r="O173" s="37">
        <v>0</v>
      </c>
      <c r="Q173" s="44">
        <v>167</v>
      </c>
      <c r="R173" s="37">
        <v>0</v>
      </c>
      <c r="S173" s="37">
        <v>0</v>
      </c>
      <c r="T173" s="53"/>
      <c r="U173" s="44">
        <v>167</v>
      </c>
      <c r="V173" s="37">
        <v>0</v>
      </c>
      <c r="W173" s="37">
        <v>0</v>
      </c>
      <c r="X173" s="53"/>
      <c r="Y173" s="44">
        <v>167</v>
      </c>
      <c r="Z173" s="37">
        <v>0</v>
      </c>
      <c r="AA173" s="37">
        <v>0</v>
      </c>
      <c r="AC173" s="44">
        <v>167</v>
      </c>
      <c r="AD173" s="37">
        <v>0</v>
      </c>
      <c r="AE173" s="37">
        <v>0</v>
      </c>
      <c r="AG173" s="44">
        <v>167</v>
      </c>
      <c r="AH173" s="33">
        <v>0</v>
      </c>
      <c r="AI173" s="37">
        <v>0</v>
      </c>
      <c r="AK173" s="44">
        <v>167</v>
      </c>
      <c r="AL173" s="33">
        <v>0</v>
      </c>
      <c r="AM173" s="33">
        <v>0</v>
      </c>
      <c r="AO173" s="44">
        <v>167</v>
      </c>
      <c r="AP173" s="33">
        <v>0</v>
      </c>
      <c r="AQ173" s="37">
        <v>0</v>
      </c>
      <c r="AS173" s="44">
        <v>167</v>
      </c>
      <c r="AT173" s="33">
        <v>0</v>
      </c>
      <c r="AU173" s="33">
        <v>0</v>
      </c>
      <c r="AW173" s="44">
        <v>167</v>
      </c>
      <c r="AX173" s="33">
        <v>0</v>
      </c>
      <c r="AY173" s="37">
        <v>0</v>
      </c>
      <c r="AZ173" s="53"/>
      <c r="BA173" s="44">
        <v>167</v>
      </c>
      <c r="BB173" s="37">
        <v>0</v>
      </c>
      <c r="BC173" s="37">
        <v>0</v>
      </c>
      <c r="BD173" s="53"/>
      <c r="BE173" s="44">
        <v>167</v>
      </c>
      <c r="BF173" s="37">
        <v>0</v>
      </c>
      <c r="BG173" s="37">
        <v>0</v>
      </c>
      <c r="BI173" s="44">
        <v>167</v>
      </c>
      <c r="BJ173" s="33">
        <v>0</v>
      </c>
      <c r="BK173" s="33">
        <v>0</v>
      </c>
    </row>
    <row r="174" spans="1:63" ht="14.25" x14ac:dyDescent="0.2">
      <c r="A174" s="44">
        <v>168</v>
      </c>
      <c r="B174" s="37">
        <v>0</v>
      </c>
      <c r="C174" s="37">
        <v>0</v>
      </c>
      <c r="E174" s="44">
        <v>168</v>
      </c>
      <c r="F174" s="37">
        <v>0</v>
      </c>
      <c r="G174" s="33">
        <v>0</v>
      </c>
      <c r="I174" s="44">
        <v>168</v>
      </c>
      <c r="J174" s="37">
        <v>0</v>
      </c>
      <c r="K174" s="37">
        <v>0</v>
      </c>
      <c r="M174" s="44">
        <v>168</v>
      </c>
      <c r="N174" s="37">
        <v>0</v>
      </c>
      <c r="O174" s="37">
        <v>0</v>
      </c>
      <c r="Q174" s="44">
        <v>168</v>
      </c>
      <c r="R174" s="37">
        <v>0</v>
      </c>
      <c r="S174" s="37">
        <v>0</v>
      </c>
      <c r="T174" s="53"/>
      <c r="U174" s="44">
        <v>168</v>
      </c>
      <c r="V174" s="37">
        <v>0</v>
      </c>
      <c r="W174" s="37">
        <v>0</v>
      </c>
      <c r="X174" s="53"/>
      <c r="Y174" s="44">
        <v>168</v>
      </c>
      <c r="Z174" s="37">
        <v>0</v>
      </c>
      <c r="AA174" s="37">
        <v>0</v>
      </c>
      <c r="AC174" s="44">
        <v>168</v>
      </c>
      <c r="AD174" s="37">
        <v>0</v>
      </c>
      <c r="AE174" s="37">
        <v>0</v>
      </c>
      <c r="AG174" s="44">
        <v>168</v>
      </c>
      <c r="AH174" s="33">
        <v>0</v>
      </c>
      <c r="AI174" s="37">
        <v>0</v>
      </c>
      <c r="AK174" s="44">
        <v>168</v>
      </c>
      <c r="AL174" s="33">
        <v>0</v>
      </c>
      <c r="AM174" s="33">
        <v>0</v>
      </c>
      <c r="AO174" s="44">
        <v>168</v>
      </c>
      <c r="AP174" s="33">
        <v>0</v>
      </c>
      <c r="AQ174" s="37">
        <v>0</v>
      </c>
      <c r="AS174" s="44">
        <v>168</v>
      </c>
      <c r="AT174" s="33">
        <v>0</v>
      </c>
      <c r="AU174" s="33">
        <v>0</v>
      </c>
      <c r="AW174" s="44">
        <v>168</v>
      </c>
      <c r="AX174" s="33">
        <v>0</v>
      </c>
      <c r="AY174" s="37">
        <v>0</v>
      </c>
      <c r="AZ174" s="53"/>
      <c r="BA174" s="44">
        <v>168</v>
      </c>
      <c r="BB174" s="37">
        <v>0</v>
      </c>
      <c r="BC174" s="37">
        <v>0</v>
      </c>
      <c r="BD174" s="53"/>
      <c r="BE174" s="44">
        <v>168</v>
      </c>
      <c r="BF174" s="37">
        <v>0</v>
      </c>
      <c r="BG174" s="37">
        <v>0</v>
      </c>
      <c r="BI174" s="44">
        <v>168</v>
      </c>
      <c r="BJ174" s="33">
        <v>0</v>
      </c>
      <c r="BK174" s="33">
        <v>0</v>
      </c>
    </row>
    <row r="175" spans="1:63" ht="14.25" x14ac:dyDescent="0.2">
      <c r="A175" s="44">
        <v>169</v>
      </c>
      <c r="B175" s="37">
        <v>0</v>
      </c>
      <c r="C175" s="37">
        <v>0</v>
      </c>
      <c r="E175" s="44">
        <v>169</v>
      </c>
      <c r="F175" s="37">
        <v>0</v>
      </c>
      <c r="G175" s="33">
        <v>0</v>
      </c>
      <c r="I175" s="44">
        <v>169</v>
      </c>
      <c r="J175" s="37">
        <v>0</v>
      </c>
      <c r="K175" s="37">
        <v>0</v>
      </c>
      <c r="M175" s="44">
        <v>169</v>
      </c>
      <c r="N175" s="37">
        <v>0</v>
      </c>
      <c r="O175" s="37">
        <v>0</v>
      </c>
      <c r="Q175" s="44">
        <v>169</v>
      </c>
      <c r="R175" s="37">
        <v>0</v>
      </c>
      <c r="S175" s="37">
        <v>0</v>
      </c>
      <c r="T175" s="53"/>
      <c r="U175" s="44">
        <v>169</v>
      </c>
      <c r="V175" s="37">
        <v>0</v>
      </c>
      <c r="W175" s="37">
        <v>0</v>
      </c>
      <c r="X175" s="53"/>
      <c r="Y175" s="44">
        <v>169</v>
      </c>
      <c r="Z175" s="37">
        <v>0</v>
      </c>
      <c r="AA175" s="37">
        <v>0</v>
      </c>
      <c r="AC175" s="44">
        <v>169</v>
      </c>
      <c r="AD175" s="37">
        <v>0</v>
      </c>
      <c r="AE175" s="37">
        <v>0</v>
      </c>
      <c r="AG175" s="44">
        <v>169</v>
      </c>
      <c r="AH175" s="33">
        <v>0</v>
      </c>
      <c r="AI175" s="37">
        <v>0</v>
      </c>
      <c r="AK175" s="44">
        <v>169</v>
      </c>
      <c r="AL175" s="33">
        <v>0</v>
      </c>
      <c r="AM175" s="33">
        <v>0</v>
      </c>
      <c r="AO175" s="44">
        <v>169</v>
      </c>
      <c r="AP175" s="33">
        <v>0</v>
      </c>
      <c r="AQ175" s="37">
        <v>0</v>
      </c>
      <c r="AS175" s="44">
        <v>169</v>
      </c>
      <c r="AT175" s="33">
        <v>0</v>
      </c>
      <c r="AU175" s="33">
        <v>0</v>
      </c>
      <c r="AW175" s="44">
        <v>169</v>
      </c>
      <c r="AX175" s="33">
        <v>0</v>
      </c>
      <c r="AY175" s="37">
        <v>0</v>
      </c>
      <c r="AZ175" s="53"/>
      <c r="BA175" s="44">
        <v>169</v>
      </c>
      <c r="BB175" s="37">
        <v>0</v>
      </c>
      <c r="BC175" s="37">
        <v>0</v>
      </c>
      <c r="BD175" s="53"/>
      <c r="BE175" s="44">
        <v>169</v>
      </c>
      <c r="BF175" s="37">
        <v>0</v>
      </c>
      <c r="BG175" s="37">
        <v>0</v>
      </c>
      <c r="BI175" s="44">
        <v>169</v>
      </c>
      <c r="BJ175" s="33">
        <v>0</v>
      </c>
      <c r="BK175" s="33">
        <v>0</v>
      </c>
    </row>
    <row r="176" spans="1:63" ht="14.25" x14ac:dyDescent="0.2">
      <c r="A176" s="44">
        <v>170</v>
      </c>
      <c r="B176" s="37">
        <v>0</v>
      </c>
      <c r="C176" s="37">
        <v>0</v>
      </c>
      <c r="E176" s="44">
        <v>170</v>
      </c>
      <c r="F176" s="37">
        <v>0</v>
      </c>
      <c r="G176" s="33">
        <v>0</v>
      </c>
      <c r="I176" s="44">
        <v>170</v>
      </c>
      <c r="J176" s="37">
        <v>0</v>
      </c>
      <c r="K176" s="37">
        <v>0</v>
      </c>
      <c r="M176" s="44">
        <v>170</v>
      </c>
      <c r="N176" s="37">
        <v>0</v>
      </c>
      <c r="O176" s="37">
        <v>0</v>
      </c>
      <c r="Q176" s="44">
        <v>170</v>
      </c>
      <c r="R176" s="37">
        <v>0</v>
      </c>
      <c r="S176" s="37">
        <v>0</v>
      </c>
      <c r="T176" s="53"/>
      <c r="U176" s="44">
        <v>170</v>
      </c>
      <c r="V176" s="37">
        <v>0</v>
      </c>
      <c r="W176" s="37">
        <v>0</v>
      </c>
      <c r="X176" s="53"/>
      <c r="Y176" s="44">
        <v>170</v>
      </c>
      <c r="Z176" s="37">
        <v>0</v>
      </c>
      <c r="AA176" s="37">
        <v>0</v>
      </c>
      <c r="AC176" s="44">
        <v>170</v>
      </c>
      <c r="AD176" s="37">
        <v>0</v>
      </c>
      <c r="AE176" s="37">
        <v>0</v>
      </c>
      <c r="AG176" s="44">
        <v>170</v>
      </c>
      <c r="AH176" s="33">
        <v>0</v>
      </c>
      <c r="AI176" s="37">
        <v>0</v>
      </c>
      <c r="AK176" s="44">
        <v>170</v>
      </c>
      <c r="AL176" s="33">
        <v>0</v>
      </c>
      <c r="AM176" s="33">
        <v>0</v>
      </c>
      <c r="AO176" s="44">
        <v>170</v>
      </c>
      <c r="AP176" s="33">
        <v>0</v>
      </c>
      <c r="AQ176" s="37">
        <v>0</v>
      </c>
      <c r="AS176" s="44">
        <v>170</v>
      </c>
      <c r="AT176" s="33">
        <v>0</v>
      </c>
      <c r="AU176" s="33">
        <v>0</v>
      </c>
      <c r="AW176" s="44">
        <v>170</v>
      </c>
      <c r="AX176" s="33">
        <v>0</v>
      </c>
      <c r="AY176" s="37">
        <v>0</v>
      </c>
      <c r="AZ176" s="53"/>
      <c r="BA176" s="44">
        <v>170</v>
      </c>
      <c r="BB176" s="37">
        <v>0</v>
      </c>
      <c r="BC176" s="37">
        <v>0</v>
      </c>
      <c r="BD176" s="53"/>
      <c r="BE176" s="44">
        <v>170</v>
      </c>
      <c r="BF176" s="37">
        <v>0</v>
      </c>
      <c r="BG176" s="37">
        <v>0</v>
      </c>
      <c r="BI176" s="44">
        <v>170</v>
      </c>
      <c r="BJ176" s="33">
        <v>0</v>
      </c>
      <c r="BK176" s="33">
        <v>0</v>
      </c>
    </row>
    <row r="177" spans="1:63" ht="14.25" x14ac:dyDescent="0.2">
      <c r="A177" s="44">
        <v>171</v>
      </c>
      <c r="B177" s="37">
        <v>0</v>
      </c>
      <c r="C177" s="37">
        <v>0</v>
      </c>
      <c r="E177" s="44">
        <v>171</v>
      </c>
      <c r="F177" s="37">
        <v>0</v>
      </c>
      <c r="G177" s="33">
        <v>0</v>
      </c>
      <c r="I177" s="44">
        <v>171</v>
      </c>
      <c r="J177" s="37">
        <v>0</v>
      </c>
      <c r="K177" s="37">
        <v>0</v>
      </c>
      <c r="M177" s="44">
        <v>171</v>
      </c>
      <c r="N177" s="37">
        <v>0</v>
      </c>
      <c r="O177" s="37">
        <v>0</v>
      </c>
      <c r="Q177" s="44">
        <v>171</v>
      </c>
      <c r="R177" s="37">
        <v>0</v>
      </c>
      <c r="S177" s="37">
        <v>0</v>
      </c>
      <c r="T177" s="53"/>
      <c r="U177" s="44">
        <v>171</v>
      </c>
      <c r="V177" s="37">
        <v>0</v>
      </c>
      <c r="W177" s="37">
        <v>0</v>
      </c>
      <c r="X177" s="53"/>
      <c r="Y177" s="44">
        <v>171</v>
      </c>
      <c r="Z177" s="37">
        <v>0</v>
      </c>
      <c r="AA177" s="37">
        <v>0</v>
      </c>
      <c r="AC177" s="44">
        <v>171</v>
      </c>
      <c r="AD177" s="37">
        <v>0</v>
      </c>
      <c r="AE177" s="37">
        <v>0</v>
      </c>
      <c r="AG177" s="44">
        <v>171</v>
      </c>
      <c r="AH177" s="33">
        <v>0</v>
      </c>
      <c r="AI177" s="37">
        <v>0</v>
      </c>
      <c r="AK177" s="44">
        <v>171</v>
      </c>
      <c r="AL177" s="33">
        <v>0</v>
      </c>
      <c r="AM177" s="33">
        <v>0</v>
      </c>
      <c r="AO177" s="44">
        <v>171</v>
      </c>
      <c r="AP177" s="33">
        <v>0</v>
      </c>
      <c r="AQ177" s="37">
        <v>0</v>
      </c>
      <c r="AS177" s="44">
        <v>171</v>
      </c>
      <c r="AT177" s="33">
        <v>0</v>
      </c>
      <c r="AU177" s="33">
        <v>0</v>
      </c>
      <c r="AW177" s="44">
        <v>171</v>
      </c>
      <c r="AX177" s="33">
        <v>0</v>
      </c>
      <c r="AY177" s="37">
        <v>0</v>
      </c>
      <c r="AZ177" s="53"/>
      <c r="BA177" s="44">
        <v>171</v>
      </c>
      <c r="BB177" s="37">
        <v>0</v>
      </c>
      <c r="BC177" s="37">
        <v>0</v>
      </c>
      <c r="BD177" s="53"/>
      <c r="BE177" s="44">
        <v>171</v>
      </c>
      <c r="BF177" s="37">
        <v>0</v>
      </c>
      <c r="BG177" s="37">
        <v>0</v>
      </c>
      <c r="BI177" s="44">
        <v>171</v>
      </c>
      <c r="BJ177" s="33">
        <v>0</v>
      </c>
      <c r="BK177" s="33">
        <v>0</v>
      </c>
    </row>
    <row r="178" spans="1:63" ht="14.25" x14ac:dyDescent="0.2">
      <c r="A178" s="44">
        <v>172</v>
      </c>
      <c r="B178" s="37">
        <v>0</v>
      </c>
      <c r="C178" s="37">
        <v>0</v>
      </c>
      <c r="E178" s="44">
        <v>172</v>
      </c>
      <c r="F178" s="37">
        <v>0</v>
      </c>
      <c r="G178" s="33">
        <v>0</v>
      </c>
      <c r="I178" s="44">
        <v>172</v>
      </c>
      <c r="J178" s="37">
        <v>0</v>
      </c>
      <c r="K178" s="37">
        <v>0</v>
      </c>
      <c r="M178" s="44">
        <v>172</v>
      </c>
      <c r="N178" s="37">
        <v>0</v>
      </c>
      <c r="O178" s="37">
        <v>0</v>
      </c>
      <c r="Q178" s="44">
        <v>172</v>
      </c>
      <c r="R178" s="37">
        <v>0</v>
      </c>
      <c r="S178" s="37">
        <v>0</v>
      </c>
      <c r="T178" s="53"/>
      <c r="U178" s="44">
        <v>172</v>
      </c>
      <c r="V178" s="37">
        <v>0</v>
      </c>
      <c r="W178" s="37">
        <v>0</v>
      </c>
      <c r="X178" s="53"/>
      <c r="Y178" s="44">
        <v>172</v>
      </c>
      <c r="Z178" s="37">
        <v>0</v>
      </c>
      <c r="AA178" s="37">
        <v>0</v>
      </c>
      <c r="AC178" s="44">
        <v>172</v>
      </c>
      <c r="AD178" s="37">
        <v>0</v>
      </c>
      <c r="AE178" s="37">
        <v>0</v>
      </c>
      <c r="AG178" s="44">
        <v>172</v>
      </c>
      <c r="AH178" s="33">
        <v>0</v>
      </c>
      <c r="AI178" s="37">
        <v>0</v>
      </c>
      <c r="AK178" s="44">
        <v>172</v>
      </c>
      <c r="AL178" s="33">
        <v>0</v>
      </c>
      <c r="AM178" s="33">
        <v>0</v>
      </c>
      <c r="AO178" s="44">
        <v>172</v>
      </c>
      <c r="AP178" s="33">
        <v>0</v>
      </c>
      <c r="AQ178" s="37">
        <v>0</v>
      </c>
      <c r="AS178" s="44">
        <v>172</v>
      </c>
      <c r="AT178" s="33">
        <v>0</v>
      </c>
      <c r="AU178" s="33">
        <v>0</v>
      </c>
      <c r="AW178" s="44">
        <v>172</v>
      </c>
      <c r="AX178" s="33">
        <v>0</v>
      </c>
      <c r="AY178" s="37">
        <v>0</v>
      </c>
      <c r="AZ178" s="53"/>
      <c r="BA178" s="44">
        <v>172</v>
      </c>
      <c r="BB178" s="37">
        <v>0</v>
      </c>
      <c r="BC178" s="37">
        <v>0</v>
      </c>
      <c r="BD178" s="53"/>
      <c r="BE178" s="44">
        <v>172</v>
      </c>
      <c r="BF178" s="37">
        <v>0</v>
      </c>
      <c r="BG178" s="37">
        <v>0</v>
      </c>
      <c r="BI178" s="44">
        <v>172</v>
      </c>
      <c r="BJ178" s="33">
        <v>0</v>
      </c>
      <c r="BK178" s="33">
        <v>0</v>
      </c>
    </row>
    <row r="179" spans="1:63" ht="14.25" x14ac:dyDescent="0.2">
      <c r="A179" s="44">
        <v>173</v>
      </c>
      <c r="B179" s="37">
        <v>0</v>
      </c>
      <c r="C179" s="37">
        <v>0</v>
      </c>
      <c r="E179" s="44">
        <v>173</v>
      </c>
      <c r="F179" s="37">
        <v>0</v>
      </c>
      <c r="G179" s="33">
        <v>0</v>
      </c>
      <c r="I179" s="44">
        <v>173</v>
      </c>
      <c r="J179" s="37">
        <v>0</v>
      </c>
      <c r="K179" s="37">
        <v>0</v>
      </c>
      <c r="M179" s="44">
        <v>173</v>
      </c>
      <c r="N179" s="37">
        <v>0</v>
      </c>
      <c r="O179" s="37">
        <v>0</v>
      </c>
      <c r="Q179" s="44">
        <v>173</v>
      </c>
      <c r="R179" s="37">
        <v>0</v>
      </c>
      <c r="S179" s="37">
        <v>0</v>
      </c>
      <c r="T179" s="53"/>
      <c r="U179" s="44">
        <v>173</v>
      </c>
      <c r="V179" s="37">
        <v>0</v>
      </c>
      <c r="W179" s="37">
        <v>0</v>
      </c>
      <c r="X179" s="53"/>
      <c r="Y179" s="44">
        <v>173</v>
      </c>
      <c r="Z179" s="37">
        <v>0</v>
      </c>
      <c r="AA179" s="37">
        <v>0</v>
      </c>
      <c r="AC179" s="44">
        <v>173</v>
      </c>
      <c r="AD179" s="37">
        <v>0</v>
      </c>
      <c r="AE179" s="37">
        <v>0</v>
      </c>
      <c r="AG179" s="44">
        <v>173</v>
      </c>
      <c r="AH179" s="33">
        <v>0</v>
      </c>
      <c r="AI179" s="37">
        <v>0</v>
      </c>
      <c r="AK179" s="44">
        <v>173</v>
      </c>
      <c r="AL179" s="33">
        <v>0</v>
      </c>
      <c r="AM179" s="33">
        <v>0</v>
      </c>
      <c r="AO179" s="44">
        <v>173</v>
      </c>
      <c r="AP179" s="33">
        <v>0</v>
      </c>
      <c r="AQ179" s="37">
        <v>0</v>
      </c>
      <c r="AS179" s="44">
        <v>173</v>
      </c>
      <c r="AT179" s="33">
        <v>0</v>
      </c>
      <c r="AU179" s="33">
        <v>0</v>
      </c>
      <c r="AW179" s="44">
        <v>173</v>
      </c>
      <c r="AX179" s="33">
        <v>0</v>
      </c>
      <c r="AY179" s="37">
        <v>0</v>
      </c>
      <c r="AZ179" s="53"/>
      <c r="BA179" s="44">
        <v>173</v>
      </c>
      <c r="BB179" s="37">
        <v>0</v>
      </c>
      <c r="BC179" s="37">
        <v>0</v>
      </c>
      <c r="BD179" s="53"/>
      <c r="BE179" s="44">
        <v>173</v>
      </c>
      <c r="BF179" s="37">
        <v>0</v>
      </c>
      <c r="BG179" s="37">
        <v>0</v>
      </c>
      <c r="BI179" s="44">
        <v>173</v>
      </c>
      <c r="BJ179" s="33">
        <v>0</v>
      </c>
      <c r="BK179" s="33">
        <v>0</v>
      </c>
    </row>
    <row r="180" spans="1:63" ht="14.25" x14ac:dyDescent="0.2">
      <c r="A180" s="44">
        <v>174</v>
      </c>
      <c r="B180" s="37">
        <v>0</v>
      </c>
      <c r="C180" s="37">
        <v>0</v>
      </c>
      <c r="E180" s="44">
        <v>174</v>
      </c>
      <c r="F180" s="37">
        <v>0</v>
      </c>
      <c r="G180" s="33">
        <v>0</v>
      </c>
      <c r="I180" s="44">
        <v>174</v>
      </c>
      <c r="J180" s="37">
        <v>0</v>
      </c>
      <c r="K180" s="37">
        <v>0</v>
      </c>
      <c r="M180" s="44">
        <v>174</v>
      </c>
      <c r="N180" s="37">
        <v>0</v>
      </c>
      <c r="O180" s="37">
        <v>0</v>
      </c>
      <c r="Q180" s="44">
        <v>174</v>
      </c>
      <c r="R180" s="37">
        <v>0</v>
      </c>
      <c r="S180" s="37">
        <v>0</v>
      </c>
      <c r="T180" s="53"/>
      <c r="U180" s="44">
        <v>174</v>
      </c>
      <c r="V180" s="37">
        <v>0</v>
      </c>
      <c r="W180" s="37">
        <v>0</v>
      </c>
      <c r="X180" s="53"/>
      <c r="Y180" s="44">
        <v>174</v>
      </c>
      <c r="Z180" s="37">
        <v>0</v>
      </c>
      <c r="AA180" s="37">
        <v>0</v>
      </c>
      <c r="AC180" s="44">
        <v>174</v>
      </c>
      <c r="AD180" s="37">
        <v>0</v>
      </c>
      <c r="AE180" s="37">
        <v>0</v>
      </c>
      <c r="AG180" s="44">
        <v>174</v>
      </c>
      <c r="AH180" s="33">
        <v>0</v>
      </c>
      <c r="AI180" s="37">
        <v>0</v>
      </c>
      <c r="AK180" s="44">
        <v>174</v>
      </c>
      <c r="AL180" s="33">
        <v>0</v>
      </c>
      <c r="AM180" s="33">
        <v>0</v>
      </c>
      <c r="AO180" s="44">
        <v>174</v>
      </c>
      <c r="AP180" s="33">
        <v>0</v>
      </c>
      <c r="AQ180" s="37">
        <v>0</v>
      </c>
      <c r="AS180" s="44">
        <v>174</v>
      </c>
      <c r="AT180" s="33">
        <v>0</v>
      </c>
      <c r="AU180" s="33">
        <v>0</v>
      </c>
      <c r="AW180" s="44">
        <v>174</v>
      </c>
      <c r="AX180" s="33">
        <v>0</v>
      </c>
      <c r="AY180" s="37">
        <v>0</v>
      </c>
      <c r="AZ180" s="53"/>
      <c r="BA180" s="44">
        <v>174</v>
      </c>
      <c r="BB180" s="37">
        <v>0</v>
      </c>
      <c r="BC180" s="37">
        <v>0</v>
      </c>
      <c r="BD180" s="53"/>
      <c r="BE180" s="44">
        <v>174</v>
      </c>
      <c r="BF180" s="37">
        <v>0</v>
      </c>
      <c r="BG180" s="37">
        <v>0</v>
      </c>
      <c r="BI180" s="44">
        <v>174</v>
      </c>
      <c r="BJ180" s="33">
        <v>0</v>
      </c>
      <c r="BK180" s="33">
        <v>0</v>
      </c>
    </row>
    <row r="181" spans="1:63" ht="14.25" x14ac:dyDescent="0.2">
      <c r="A181" s="44">
        <v>175</v>
      </c>
      <c r="B181" s="37">
        <v>0</v>
      </c>
      <c r="C181" s="37">
        <v>0</v>
      </c>
      <c r="E181" s="44">
        <v>175</v>
      </c>
      <c r="F181" s="37">
        <v>0</v>
      </c>
      <c r="G181" s="33">
        <v>0</v>
      </c>
      <c r="I181" s="44">
        <v>175</v>
      </c>
      <c r="J181" s="37">
        <v>0</v>
      </c>
      <c r="K181" s="37">
        <v>0</v>
      </c>
      <c r="M181" s="44">
        <v>175</v>
      </c>
      <c r="N181" s="37">
        <v>0</v>
      </c>
      <c r="O181" s="37">
        <v>0</v>
      </c>
      <c r="Q181" s="44">
        <v>175</v>
      </c>
      <c r="R181" s="37">
        <v>0</v>
      </c>
      <c r="S181" s="37">
        <v>0</v>
      </c>
      <c r="T181" s="53"/>
      <c r="U181" s="44">
        <v>175</v>
      </c>
      <c r="V181" s="37">
        <v>0</v>
      </c>
      <c r="W181" s="37">
        <v>0</v>
      </c>
      <c r="X181" s="53"/>
      <c r="Y181" s="44">
        <v>175</v>
      </c>
      <c r="Z181" s="37">
        <v>0</v>
      </c>
      <c r="AA181" s="37">
        <v>0</v>
      </c>
      <c r="AC181" s="44">
        <v>175</v>
      </c>
      <c r="AD181" s="37">
        <v>0</v>
      </c>
      <c r="AE181" s="37">
        <v>0</v>
      </c>
      <c r="AG181" s="44">
        <v>175</v>
      </c>
      <c r="AH181" s="33">
        <v>0</v>
      </c>
      <c r="AI181" s="37">
        <v>0</v>
      </c>
      <c r="AK181" s="44">
        <v>175</v>
      </c>
      <c r="AL181" s="33">
        <v>0</v>
      </c>
      <c r="AM181" s="33">
        <v>0</v>
      </c>
      <c r="AO181" s="44">
        <v>175</v>
      </c>
      <c r="AP181" s="33">
        <v>0</v>
      </c>
      <c r="AQ181" s="37">
        <v>0</v>
      </c>
      <c r="AS181" s="44">
        <v>175</v>
      </c>
      <c r="AT181" s="33">
        <v>0</v>
      </c>
      <c r="AU181" s="33">
        <v>0</v>
      </c>
      <c r="AW181" s="44">
        <v>175</v>
      </c>
      <c r="AX181" s="33">
        <v>0</v>
      </c>
      <c r="AY181" s="37">
        <v>0</v>
      </c>
      <c r="AZ181" s="53"/>
      <c r="BA181" s="44">
        <v>175</v>
      </c>
      <c r="BB181" s="37">
        <v>0</v>
      </c>
      <c r="BC181" s="37">
        <v>0</v>
      </c>
      <c r="BD181" s="53"/>
      <c r="BE181" s="44">
        <v>175</v>
      </c>
      <c r="BF181" s="37">
        <v>0</v>
      </c>
      <c r="BG181" s="37">
        <v>0</v>
      </c>
      <c r="BI181" s="44">
        <v>175</v>
      </c>
      <c r="BJ181" s="33">
        <v>0</v>
      </c>
      <c r="BK181" s="33">
        <v>0</v>
      </c>
    </row>
    <row r="182" spans="1:63" ht="14.25" x14ac:dyDescent="0.2">
      <c r="A182" s="44">
        <v>176</v>
      </c>
      <c r="B182" s="37">
        <v>0</v>
      </c>
      <c r="C182" s="37">
        <v>0</v>
      </c>
      <c r="E182" s="44">
        <v>176</v>
      </c>
      <c r="F182" s="37">
        <v>0</v>
      </c>
      <c r="G182" s="33">
        <v>0</v>
      </c>
      <c r="I182" s="44">
        <v>176</v>
      </c>
      <c r="J182" s="37">
        <v>0</v>
      </c>
      <c r="K182" s="37">
        <v>0</v>
      </c>
      <c r="M182" s="44">
        <v>176</v>
      </c>
      <c r="N182" s="37">
        <v>0</v>
      </c>
      <c r="O182" s="37">
        <v>0</v>
      </c>
      <c r="Q182" s="44">
        <v>176</v>
      </c>
      <c r="R182" s="37">
        <v>0</v>
      </c>
      <c r="S182" s="37">
        <v>0</v>
      </c>
      <c r="T182" s="53"/>
      <c r="U182" s="44">
        <v>176</v>
      </c>
      <c r="V182" s="37">
        <v>0</v>
      </c>
      <c r="W182" s="37">
        <v>0</v>
      </c>
      <c r="X182" s="53"/>
      <c r="Y182" s="44">
        <v>176</v>
      </c>
      <c r="Z182" s="37">
        <v>0</v>
      </c>
      <c r="AA182" s="37">
        <v>0</v>
      </c>
      <c r="AC182" s="44">
        <v>176</v>
      </c>
      <c r="AD182" s="37">
        <v>0</v>
      </c>
      <c r="AE182" s="37">
        <v>0</v>
      </c>
      <c r="AG182" s="44">
        <v>176</v>
      </c>
      <c r="AH182" s="33">
        <v>0</v>
      </c>
      <c r="AI182" s="37">
        <v>0</v>
      </c>
      <c r="AK182" s="44">
        <v>176</v>
      </c>
      <c r="AL182" s="33">
        <v>0</v>
      </c>
      <c r="AM182" s="33">
        <v>0</v>
      </c>
      <c r="AO182" s="44">
        <v>176</v>
      </c>
      <c r="AP182" s="33">
        <v>0</v>
      </c>
      <c r="AQ182" s="37">
        <v>0</v>
      </c>
      <c r="AS182" s="44">
        <v>176</v>
      </c>
      <c r="AT182" s="33">
        <v>0</v>
      </c>
      <c r="AU182" s="33">
        <v>0</v>
      </c>
      <c r="AW182" s="44">
        <v>176</v>
      </c>
      <c r="AX182" s="33">
        <v>0</v>
      </c>
      <c r="AY182" s="37">
        <v>0</v>
      </c>
      <c r="AZ182" s="53"/>
      <c r="BA182" s="44">
        <v>176</v>
      </c>
      <c r="BB182" s="37">
        <v>0</v>
      </c>
      <c r="BC182" s="37">
        <v>0</v>
      </c>
      <c r="BD182" s="53"/>
      <c r="BE182" s="44">
        <v>176</v>
      </c>
      <c r="BF182" s="37">
        <v>0</v>
      </c>
      <c r="BG182" s="37">
        <v>0</v>
      </c>
      <c r="BI182" s="44">
        <v>176</v>
      </c>
      <c r="BJ182" s="33">
        <v>0</v>
      </c>
      <c r="BK182" s="33">
        <v>0</v>
      </c>
    </row>
    <row r="183" spans="1:63" ht="14.25" x14ac:dyDescent="0.2">
      <c r="A183" s="44">
        <v>177</v>
      </c>
      <c r="B183" s="37">
        <v>0</v>
      </c>
      <c r="C183" s="37">
        <v>0</v>
      </c>
      <c r="E183" s="44">
        <v>177</v>
      </c>
      <c r="F183" s="37">
        <v>0</v>
      </c>
      <c r="G183" s="33">
        <v>0</v>
      </c>
      <c r="I183" s="44">
        <v>177</v>
      </c>
      <c r="J183" s="37">
        <v>0</v>
      </c>
      <c r="K183" s="37">
        <v>0</v>
      </c>
      <c r="M183" s="44">
        <v>177</v>
      </c>
      <c r="N183" s="37">
        <v>0</v>
      </c>
      <c r="O183" s="37">
        <v>0</v>
      </c>
      <c r="Q183" s="44">
        <v>177</v>
      </c>
      <c r="R183" s="37">
        <v>0</v>
      </c>
      <c r="S183" s="37">
        <v>0</v>
      </c>
      <c r="T183" s="53"/>
      <c r="U183" s="44">
        <v>177</v>
      </c>
      <c r="V183" s="37">
        <v>0</v>
      </c>
      <c r="W183" s="37">
        <v>0</v>
      </c>
      <c r="X183" s="53"/>
      <c r="Y183" s="44">
        <v>177</v>
      </c>
      <c r="Z183" s="37">
        <v>0</v>
      </c>
      <c r="AA183" s="37">
        <v>0</v>
      </c>
      <c r="AC183" s="44">
        <v>177</v>
      </c>
      <c r="AD183" s="37">
        <v>0</v>
      </c>
      <c r="AE183" s="37">
        <v>0</v>
      </c>
      <c r="AG183" s="44">
        <v>177</v>
      </c>
      <c r="AH183" s="33">
        <v>0</v>
      </c>
      <c r="AI183" s="37">
        <v>0</v>
      </c>
      <c r="AK183" s="44">
        <v>177</v>
      </c>
      <c r="AL183" s="33">
        <v>0</v>
      </c>
      <c r="AM183" s="33">
        <v>0</v>
      </c>
      <c r="AO183" s="44">
        <v>177</v>
      </c>
      <c r="AP183" s="33">
        <v>0</v>
      </c>
      <c r="AQ183" s="37">
        <v>0</v>
      </c>
      <c r="AS183" s="44">
        <v>177</v>
      </c>
      <c r="AT183" s="33">
        <v>0</v>
      </c>
      <c r="AU183" s="33">
        <v>0</v>
      </c>
      <c r="AW183" s="44">
        <v>177</v>
      </c>
      <c r="AX183" s="33">
        <v>0</v>
      </c>
      <c r="AY183" s="37">
        <v>0</v>
      </c>
      <c r="AZ183" s="53"/>
      <c r="BA183" s="44">
        <v>177</v>
      </c>
      <c r="BB183" s="37">
        <v>0</v>
      </c>
      <c r="BC183" s="37">
        <v>0</v>
      </c>
      <c r="BD183" s="53"/>
      <c r="BE183" s="44">
        <v>177</v>
      </c>
      <c r="BF183" s="37">
        <v>0</v>
      </c>
      <c r="BG183" s="37">
        <v>0</v>
      </c>
      <c r="BI183" s="44">
        <v>177</v>
      </c>
      <c r="BJ183" s="33">
        <v>0</v>
      </c>
      <c r="BK183" s="33">
        <v>0</v>
      </c>
    </row>
    <row r="184" spans="1:63" ht="14.25" x14ac:dyDescent="0.2">
      <c r="A184" s="44">
        <v>178</v>
      </c>
      <c r="B184" s="37">
        <v>0</v>
      </c>
      <c r="C184" s="37">
        <v>0</v>
      </c>
      <c r="E184" s="44">
        <v>178</v>
      </c>
      <c r="F184" s="37">
        <v>0</v>
      </c>
      <c r="G184" s="33">
        <v>0</v>
      </c>
      <c r="I184" s="44">
        <v>178</v>
      </c>
      <c r="J184" s="37">
        <v>0</v>
      </c>
      <c r="K184" s="37">
        <v>0</v>
      </c>
      <c r="M184" s="44">
        <v>178</v>
      </c>
      <c r="N184" s="37">
        <v>0</v>
      </c>
      <c r="O184" s="37">
        <v>0</v>
      </c>
      <c r="Q184" s="44">
        <v>178</v>
      </c>
      <c r="R184" s="37">
        <v>0</v>
      </c>
      <c r="S184" s="37">
        <v>0</v>
      </c>
      <c r="T184" s="53"/>
      <c r="U184" s="44">
        <v>178</v>
      </c>
      <c r="V184" s="37">
        <v>0</v>
      </c>
      <c r="W184" s="37">
        <v>0</v>
      </c>
      <c r="X184" s="53"/>
      <c r="Y184" s="44">
        <v>178</v>
      </c>
      <c r="Z184" s="37">
        <v>0</v>
      </c>
      <c r="AA184" s="37">
        <v>0</v>
      </c>
      <c r="AC184" s="44">
        <v>178</v>
      </c>
      <c r="AD184" s="37">
        <v>0</v>
      </c>
      <c r="AE184" s="37">
        <v>0</v>
      </c>
      <c r="AG184" s="44">
        <v>178</v>
      </c>
      <c r="AH184" s="33">
        <v>0</v>
      </c>
      <c r="AI184" s="37">
        <v>0</v>
      </c>
      <c r="AK184" s="44">
        <v>178</v>
      </c>
      <c r="AL184" s="33">
        <v>0</v>
      </c>
      <c r="AM184" s="33">
        <v>0</v>
      </c>
      <c r="AO184" s="44">
        <v>178</v>
      </c>
      <c r="AP184" s="33">
        <v>0</v>
      </c>
      <c r="AQ184" s="37">
        <v>0</v>
      </c>
      <c r="AS184" s="44">
        <v>178</v>
      </c>
      <c r="AT184" s="33">
        <v>0</v>
      </c>
      <c r="AU184" s="33">
        <v>0</v>
      </c>
      <c r="AW184" s="44">
        <v>178</v>
      </c>
      <c r="AX184" s="33">
        <v>0</v>
      </c>
      <c r="AY184" s="37">
        <v>0</v>
      </c>
      <c r="AZ184" s="53"/>
      <c r="BA184" s="44">
        <v>178</v>
      </c>
      <c r="BB184" s="37">
        <v>0</v>
      </c>
      <c r="BC184" s="37">
        <v>0</v>
      </c>
      <c r="BD184" s="53"/>
      <c r="BE184" s="44">
        <v>178</v>
      </c>
      <c r="BF184" s="37">
        <v>0</v>
      </c>
      <c r="BG184" s="37">
        <v>0</v>
      </c>
      <c r="BI184" s="44">
        <v>178</v>
      </c>
      <c r="BJ184" s="33">
        <v>0</v>
      </c>
      <c r="BK184" s="33">
        <v>0</v>
      </c>
    </row>
    <row r="185" spans="1:63" ht="14.25" x14ac:dyDescent="0.2">
      <c r="A185" s="44">
        <v>179</v>
      </c>
      <c r="B185" s="37">
        <v>0</v>
      </c>
      <c r="C185" s="37">
        <v>0</v>
      </c>
      <c r="E185" s="44">
        <v>179</v>
      </c>
      <c r="F185" s="37">
        <v>0</v>
      </c>
      <c r="G185" s="33">
        <v>0</v>
      </c>
      <c r="I185" s="44">
        <v>179</v>
      </c>
      <c r="J185" s="37">
        <v>0</v>
      </c>
      <c r="K185" s="37">
        <v>0</v>
      </c>
      <c r="M185" s="44">
        <v>179</v>
      </c>
      <c r="N185" s="37">
        <v>0</v>
      </c>
      <c r="O185" s="37">
        <v>0</v>
      </c>
      <c r="Q185" s="44">
        <v>179</v>
      </c>
      <c r="R185" s="37">
        <v>0</v>
      </c>
      <c r="S185" s="37">
        <v>0</v>
      </c>
      <c r="T185" s="53"/>
      <c r="U185" s="44">
        <v>179</v>
      </c>
      <c r="V185" s="37">
        <v>0</v>
      </c>
      <c r="W185" s="37">
        <v>0</v>
      </c>
      <c r="X185" s="53"/>
      <c r="Y185" s="44">
        <v>179</v>
      </c>
      <c r="Z185" s="37">
        <v>0</v>
      </c>
      <c r="AA185" s="37">
        <v>0</v>
      </c>
      <c r="AC185" s="44">
        <v>179</v>
      </c>
      <c r="AD185" s="37">
        <v>0</v>
      </c>
      <c r="AE185" s="37">
        <v>0</v>
      </c>
      <c r="AG185" s="44">
        <v>179</v>
      </c>
      <c r="AH185" s="33">
        <v>0</v>
      </c>
      <c r="AI185" s="37">
        <v>0</v>
      </c>
      <c r="AK185" s="44">
        <v>179</v>
      </c>
      <c r="AL185" s="33">
        <v>0</v>
      </c>
      <c r="AM185" s="33">
        <v>0</v>
      </c>
      <c r="AO185" s="44">
        <v>179</v>
      </c>
      <c r="AP185" s="33">
        <v>0</v>
      </c>
      <c r="AQ185" s="37">
        <v>0</v>
      </c>
      <c r="AS185" s="44">
        <v>179</v>
      </c>
      <c r="AT185" s="33">
        <v>0</v>
      </c>
      <c r="AU185" s="33">
        <v>0</v>
      </c>
      <c r="AW185" s="44">
        <v>179</v>
      </c>
      <c r="AX185" s="33">
        <v>0</v>
      </c>
      <c r="AY185" s="37">
        <v>0</v>
      </c>
      <c r="AZ185" s="53"/>
      <c r="BA185" s="44">
        <v>179</v>
      </c>
      <c r="BB185" s="37">
        <v>0</v>
      </c>
      <c r="BC185" s="37">
        <v>0</v>
      </c>
      <c r="BD185" s="53"/>
      <c r="BE185" s="44">
        <v>179</v>
      </c>
      <c r="BF185" s="37">
        <v>0</v>
      </c>
      <c r="BG185" s="37">
        <v>0</v>
      </c>
      <c r="BI185" s="44">
        <v>179</v>
      </c>
      <c r="BJ185" s="33">
        <v>0</v>
      </c>
      <c r="BK185" s="33">
        <v>0</v>
      </c>
    </row>
    <row r="186" spans="1:63" ht="14.25" x14ac:dyDescent="0.2">
      <c r="A186" s="44">
        <v>180</v>
      </c>
      <c r="B186" s="37">
        <v>0</v>
      </c>
      <c r="C186" s="37">
        <v>0</v>
      </c>
      <c r="E186" s="44">
        <v>180</v>
      </c>
      <c r="F186" s="37">
        <v>0</v>
      </c>
      <c r="G186" s="33">
        <v>0</v>
      </c>
      <c r="H186" s="53"/>
      <c r="I186" s="44">
        <v>180</v>
      </c>
      <c r="J186" s="37">
        <v>0</v>
      </c>
      <c r="K186" s="37">
        <v>0</v>
      </c>
      <c r="M186" s="44">
        <v>180</v>
      </c>
      <c r="N186" s="37">
        <v>0</v>
      </c>
      <c r="O186" s="37">
        <v>0</v>
      </c>
      <c r="Q186" s="44">
        <v>180</v>
      </c>
      <c r="R186" s="37">
        <v>0</v>
      </c>
      <c r="S186" s="37">
        <v>0</v>
      </c>
      <c r="T186" s="53"/>
      <c r="U186" s="44">
        <v>180</v>
      </c>
      <c r="V186" s="37">
        <v>0</v>
      </c>
      <c r="W186" s="37">
        <v>0</v>
      </c>
      <c r="X186" s="53"/>
      <c r="Y186" s="44">
        <v>180</v>
      </c>
      <c r="Z186" s="37">
        <v>0</v>
      </c>
      <c r="AA186" s="37">
        <v>0</v>
      </c>
      <c r="AC186" s="44">
        <v>180</v>
      </c>
      <c r="AD186" s="37">
        <v>0</v>
      </c>
      <c r="AE186" s="37">
        <v>0</v>
      </c>
      <c r="AG186" s="44">
        <v>180</v>
      </c>
      <c r="AH186" s="33">
        <v>0</v>
      </c>
      <c r="AI186" s="37">
        <v>0</v>
      </c>
      <c r="AK186" s="44">
        <v>180</v>
      </c>
      <c r="AL186" s="33">
        <v>0</v>
      </c>
      <c r="AM186" s="33">
        <v>0</v>
      </c>
      <c r="AN186" s="53"/>
      <c r="AO186" s="44">
        <v>180</v>
      </c>
      <c r="AP186" s="33">
        <v>0</v>
      </c>
      <c r="AQ186" s="37">
        <v>0</v>
      </c>
      <c r="AS186" s="44">
        <v>180</v>
      </c>
      <c r="AT186" s="33">
        <v>0</v>
      </c>
      <c r="AU186" s="33">
        <v>0</v>
      </c>
      <c r="AW186" s="44">
        <v>180</v>
      </c>
      <c r="AX186" s="33">
        <v>0</v>
      </c>
      <c r="AY186" s="37">
        <v>0</v>
      </c>
      <c r="AZ186" s="53"/>
      <c r="BA186" s="44">
        <v>180</v>
      </c>
      <c r="BB186" s="37">
        <v>0</v>
      </c>
      <c r="BC186" s="37">
        <v>0</v>
      </c>
      <c r="BD186" s="53"/>
      <c r="BE186" s="44">
        <v>180</v>
      </c>
      <c r="BF186" s="37">
        <v>0</v>
      </c>
      <c r="BG186" s="37">
        <v>0</v>
      </c>
      <c r="BI186" s="44">
        <v>180</v>
      </c>
      <c r="BJ186" s="33">
        <v>0</v>
      </c>
      <c r="BK186" s="33">
        <v>0</v>
      </c>
    </row>
    <row r="187" spans="1:63" ht="14.25" x14ac:dyDescent="0.2">
      <c r="A187" s="44">
        <v>181</v>
      </c>
      <c r="B187" s="37">
        <v>0</v>
      </c>
      <c r="C187" s="37">
        <v>0</v>
      </c>
      <c r="E187" s="44">
        <v>181</v>
      </c>
      <c r="F187" s="37">
        <v>0</v>
      </c>
      <c r="G187" s="33">
        <v>0</v>
      </c>
      <c r="H187" s="53"/>
      <c r="I187" s="44">
        <v>181</v>
      </c>
      <c r="J187" s="37">
        <v>0</v>
      </c>
      <c r="K187" s="37">
        <v>0</v>
      </c>
      <c r="M187" s="44">
        <v>181</v>
      </c>
      <c r="N187" s="37">
        <v>0</v>
      </c>
      <c r="O187" s="37">
        <v>0</v>
      </c>
      <c r="Q187" s="44">
        <v>181</v>
      </c>
      <c r="R187" s="37">
        <v>0</v>
      </c>
      <c r="S187" s="37">
        <v>0</v>
      </c>
      <c r="T187" s="53"/>
      <c r="U187" s="44">
        <v>181</v>
      </c>
      <c r="V187" s="37">
        <v>0</v>
      </c>
      <c r="W187" s="37">
        <v>0</v>
      </c>
      <c r="X187" s="53"/>
      <c r="Y187" s="44">
        <v>181</v>
      </c>
      <c r="Z187" s="37">
        <v>0</v>
      </c>
      <c r="AA187" s="37">
        <v>0</v>
      </c>
      <c r="AC187" s="44">
        <v>181</v>
      </c>
      <c r="AD187" s="37">
        <v>0</v>
      </c>
      <c r="AE187" s="37">
        <v>0</v>
      </c>
      <c r="AG187" s="44">
        <v>181</v>
      </c>
      <c r="AH187" s="33">
        <v>0</v>
      </c>
      <c r="AI187" s="37">
        <v>0</v>
      </c>
      <c r="AK187" s="44">
        <v>181</v>
      </c>
      <c r="AL187" s="33">
        <v>0</v>
      </c>
      <c r="AM187" s="33">
        <v>0</v>
      </c>
      <c r="AN187" s="53"/>
      <c r="AO187" s="44">
        <v>181</v>
      </c>
      <c r="AP187" s="33">
        <v>0</v>
      </c>
      <c r="AQ187" s="37">
        <v>0</v>
      </c>
      <c r="AS187" s="44">
        <v>181</v>
      </c>
      <c r="AT187" s="33">
        <v>0</v>
      </c>
      <c r="AU187" s="33">
        <v>0</v>
      </c>
      <c r="AW187" s="44">
        <v>181</v>
      </c>
      <c r="AX187" s="33">
        <v>0</v>
      </c>
      <c r="AY187" s="37">
        <v>0</v>
      </c>
      <c r="AZ187" s="53"/>
      <c r="BA187" s="44">
        <v>181</v>
      </c>
      <c r="BB187" s="37">
        <v>0</v>
      </c>
      <c r="BC187" s="37">
        <v>0</v>
      </c>
      <c r="BD187" s="53"/>
      <c r="BE187" s="44">
        <v>181</v>
      </c>
      <c r="BF187" s="37">
        <v>0</v>
      </c>
      <c r="BG187" s="37">
        <v>0</v>
      </c>
      <c r="BI187" s="44">
        <v>181</v>
      </c>
      <c r="BJ187" s="33">
        <v>0</v>
      </c>
      <c r="BK187" s="33">
        <v>0</v>
      </c>
    </row>
    <row r="188" spans="1:63" ht="14.25" x14ac:dyDescent="0.2">
      <c r="A188" s="44">
        <v>182</v>
      </c>
      <c r="B188" s="37">
        <v>0</v>
      </c>
      <c r="C188" s="37">
        <v>0</v>
      </c>
      <c r="E188" s="44">
        <v>182</v>
      </c>
      <c r="F188" s="37">
        <v>0</v>
      </c>
      <c r="G188" s="33">
        <v>0</v>
      </c>
      <c r="H188" s="53"/>
      <c r="I188" s="44">
        <v>182</v>
      </c>
      <c r="J188" s="37">
        <v>0</v>
      </c>
      <c r="K188" s="37">
        <v>0</v>
      </c>
      <c r="M188" s="44">
        <v>182</v>
      </c>
      <c r="N188" s="37">
        <v>0</v>
      </c>
      <c r="O188" s="37">
        <v>0</v>
      </c>
      <c r="Q188" s="44">
        <v>182</v>
      </c>
      <c r="R188" s="37">
        <v>0</v>
      </c>
      <c r="S188" s="37">
        <v>0</v>
      </c>
      <c r="U188" s="44">
        <v>182</v>
      </c>
      <c r="V188" s="37">
        <v>0</v>
      </c>
      <c r="W188" s="37">
        <v>0</v>
      </c>
      <c r="Y188" s="44">
        <v>182</v>
      </c>
      <c r="Z188" s="37">
        <v>0</v>
      </c>
      <c r="AA188" s="37">
        <v>0</v>
      </c>
      <c r="AC188" s="44">
        <v>182</v>
      </c>
      <c r="AD188" s="37">
        <v>0</v>
      </c>
      <c r="AE188" s="37">
        <v>0</v>
      </c>
      <c r="AG188" s="44">
        <v>182</v>
      </c>
      <c r="AH188" s="37">
        <v>0</v>
      </c>
      <c r="AI188" s="37">
        <v>0</v>
      </c>
      <c r="AK188" s="44">
        <v>182</v>
      </c>
      <c r="AL188" s="33">
        <v>0</v>
      </c>
      <c r="AM188" s="33">
        <v>0</v>
      </c>
      <c r="AN188" s="53"/>
      <c r="AO188" s="44">
        <v>182</v>
      </c>
      <c r="AP188" s="33">
        <v>0</v>
      </c>
      <c r="AQ188" s="37">
        <v>0</v>
      </c>
      <c r="AS188" s="44">
        <v>182</v>
      </c>
      <c r="AT188" s="33">
        <v>0</v>
      </c>
      <c r="AU188" s="33">
        <v>0</v>
      </c>
      <c r="AW188" s="44">
        <v>182</v>
      </c>
      <c r="AX188" s="33">
        <v>0</v>
      </c>
      <c r="AY188" s="37">
        <v>0</v>
      </c>
      <c r="BA188" s="44">
        <v>182</v>
      </c>
      <c r="BB188" s="37">
        <v>0</v>
      </c>
      <c r="BC188" s="37">
        <v>0</v>
      </c>
      <c r="BE188" s="44">
        <v>182</v>
      </c>
      <c r="BF188" s="37">
        <v>0</v>
      </c>
      <c r="BG188" s="37">
        <v>0</v>
      </c>
      <c r="BI188" s="44">
        <v>182</v>
      </c>
      <c r="BJ188" s="33">
        <v>0</v>
      </c>
      <c r="BK188" s="33">
        <v>0</v>
      </c>
    </row>
    <row r="189" spans="1:63" ht="14.25" x14ac:dyDescent="0.2">
      <c r="A189" s="44">
        <v>183</v>
      </c>
      <c r="B189" s="37">
        <v>0</v>
      </c>
      <c r="C189" s="37">
        <v>0</v>
      </c>
      <c r="E189" s="44">
        <v>183</v>
      </c>
      <c r="F189" s="37">
        <v>0</v>
      </c>
      <c r="G189" s="33">
        <v>0</v>
      </c>
      <c r="H189" s="53"/>
      <c r="I189" s="44">
        <v>183</v>
      </c>
      <c r="J189" s="37">
        <v>0</v>
      </c>
      <c r="K189" s="37">
        <v>0</v>
      </c>
      <c r="M189" s="44">
        <v>183</v>
      </c>
      <c r="N189" s="37">
        <v>0</v>
      </c>
      <c r="O189" s="37">
        <v>0</v>
      </c>
      <c r="Q189" s="44">
        <v>183</v>
      </c>
      <c r="R189" s="37">
        <v>0</v>
      </c>
      <c r="S189" s="37">
        <v>0</v>
      </c>
      <c r="U189" s="44">
        <v>183</v>
      </c>
      <c r="V189" s="37">
        <v>0</v>
      </c>
      <c r="W189" s="37">
        <v>0</v>
      </c>
      <c r="Y189" s="44">
        <v>183</v>
      </c>
      <c r="Z189" s="37">
        <v>0</v>
      </c>
      <c r="AA189" s="37">
        <v>0</v>
      </c>
      <c r="AC189" s="44">
        <v>183</v>
      </c>
      <c r="AD189" s="37">
        <v>0</v>
      </c>
      <c r="AE189" s="37">
        <v>0</v>
      </c>
      <c r="AG189" s="44">
        <v>183</v>
      </c>
      <c r="AH189" s="37">
        <v>0</v>
      </c>
      <c r="AI189" s="37">
        <v>0</v>
      </c>
      <c r="AK189" s="44">
        <v>183</v>
      </c>
      <c r="AL189" s="33">
        <v>0</v>
      </c>
      <c r="AM189" s="33">
        <v>0</v>
      </c>
      <c r="AN189" s="53"/>
      <c r="AO189" s="44">
        <v>183</v>
      </c>
      <c r="AP189" s="33">
        <v>0</v>
      </c>
      <c r="AQ189" s="37">
        <v>0</v>
      </c>
      <c r="AS189" s="44">
        <v>183</v>
      </c>
      <c r="AT189" s="33">
        <v>0</v>
      </c>
      <c r="AU189" s="33">
        <v>0</v>
      </c>
      <c r="AW189" s="44">
        <v>183</v>
      </c>
      <c r="AX189" s="33">
        <v>0</v>
      </c>
      <c r="AY189" s="37">
        <v>0</v>
      </c>
      <c r="BA189" s="44">
        <v>183</v>
      </c>
      <c r="BB189" s="37">
        <v>0</v>
      </c>
      <c r="BC189" s="37">
        <v>0</v>
      </c>
      <c r="BE189" s="44">
        <v>183</v>
      </c>
      <c r="BF189" s="37">
        <v>0</v>
      </c>
      <c r="BG189" s="37">
        <v>0</v>
      </c>
      <c r="BI189" s="44">
        <v>183</v>
      </c>
      <c r="BJ189" s="33">
        <v>0</v>
      </c>
      <c r="BK189" s="33">
        <v>0</v>
      </c>
    </row>
    <row r="190" spans="1:63" ht="14.25" x14ac:dyDescent="0.2">
      <c r="A190" s="44">
        <v>184</v>
      </c>
      <c r="B190" s="37">
        <v>0</v>
      </c>
      <c r="C190" s="37">
        <v>0</v>
      </c>
      <c r="E190" s="44">
        <v>184</v>
      </c>
      <c r="F190" s="37">
        <v>0</v>
      </c>
      <c r="G190" s="33">
        <v>0</v>
      </c>
      <c r="H190" s="53"/>
      <c r="I190" s="44">
        <v>184</v>
      </c>
      <c r="J190" s="37">
        <v>0</v>
      </c>
      <c r="K190" s="37">
        <v>0</v>
      </c>
      <c r="M190" s="44">
        <v>184</v>
      </c>
      <c r="N190" s="37">
        <v>0</v>
      </c>
      <c r="O190" s="37">
        <v>0</v>
      </c>
      <c r="Q190" s="44">
        <v>184</v>
      </c>
      <c r="R190" s="37">
        <v>0</v>
      </c>
      <c r="S190" s="37">
        <v>0</v>
      </c>
      <c r="U190" s="44">
        <v>184</v>
      </c>
      <c r="V190" s="37">
        <v>0</v>
      </c>
      <c r="W190" s="37">
        <v>0</v>
      </c>
      <c r="Y190" s="44">
        <v>184</v>
      </c>
      <c r="Z190" s="37">
        <v>0</v>
      </c>
      <c r="AA190" s="37">
        <v>0</v>
      </c>
      <c r="AC190" s="44">
        <v>184</v>
      </c>
      <c r="AD190" s="37">
        <v>0</v>
      </c>
      <c r="AE190" s="37">
        <v>0</v>
      </c>
      <c r="AG190" s="44">
        <v>184</v>
      </c>
      <c r="AH190" s="37">
        <v>0</v>
      </c>
      <c r="AI190" s="37">
        <v>0</v>
      </c>
      <c r="AK190" s="44">
        <v>184</v>
      </c>
      <c r="AL190" s="33">
        <v>0</v>
      </c>
      <c r="AM190" s="33">
        <v>0</v>
      </c>
      <c r="AN190" s="53"/>
      <c r="AO190" s="44">
        <v>184</v>
      </c>
      <c r="AP190" s="33">
        <v>0</v>
      </c>
      <c r="AQ190" s="37">
        <v>0</v>
      </c>
      <c r="AS190" s="44">
        <v>184</v>
      </c>
      <c r="AT190" s="33">
        <v>0</v>
      </c>
      <c r="AU190" s="33">
        <v>0</v>
      </c>
      <c r="AW190" s="44">
        <v>184</v>
      </c>
      <c r="AX190" s="33">
        <v>0</v>
      </c>
      <c r="AY190" s="37">
        <v>0</v>
      </c>
      <c r="BA190" s="44">
        <v>184</v>
      </c>
      <c r="BB190" s="37">
        <v>0</v>
      </c>
      <c r="BC190" s="37">
        <v>0</v>
      </c>
      <c r="BE190" s="44">
        <v>184</v>
      </c>
      <c r="BF190" s="37">
        <v>0</v>
      </c>
      <c r="BG190" s="37">
        <v>0</v>
      </c>
      <c r="BI190" s="44">
        <v>184</v>
      </c>
      <c r="BJ190" s="33">
        <v>0</v>
      </c>
      <c r="BK190" s="33">
        <v>0</v>
      </c>
    </row>
    <row r="191" spans="1:63" ht="14.25" x14ac:dyDescent="0.2">
      <c r="A191" s="44">
        <v>185</v>
      </c>
      <c r="B191" s="37">
        <v>0</v>
      </c>
      <c r="C191" s="37">
        <v>0</v>
      </c>
      <c r="E191" s="44">
        <v>185</v>
      </c>
      <c r="F191" s="37">
        <v>0</v>
      </c>
      <c r="G191" s="33">
        <v>0</v>
      </c>
      <c r="H191" s="53"/>
      <c r="I191" s="44">
        <v>185</v>
      </c>
      <c r="J191" s="37">
        <v>0</v>
      </c>
      <c r="K191" s="37">
        <v>0</v>
      </c>
      <c r="M191" s="44">
        <v>185</v>
      </c>
      <c r="N191" s="37">
        <v>0</v>
      </c>
      <c r="O191" s="37">
        <v>0</v>
      </c>
      <c r="Q191" s="44">
        <v>185</v>
      </c>
      <c r="R191" s="37">
        <v>0</v>
      </c>
      <c r="S191" s="37">
        <v>0</v>
      </c>
      <c r="U191" s="44">
        <v>185</v>
      </c>
      <c r="V191" s="37">
        <v>0</v>
      </c>
      <c r="W191" s="37">
        <v>0</v>
      </c>
      <c r="Y191" s="44">
        <v>185</v>
      </c>
      <c r="Z191" s="37">
        <v>0</v>
      </c>
      <c r="AA191" s="37">
        <v>0</v>
      </c>
      <c r="AC191" s="44">
        <v>185</v>
      </c>
      <c r="AD191" s="37">
        <v>0</v>
      </c>
      <c r="AE191" s="37">
        <v>0</v>
      </c>
      <c r="AG191" s="44">
        <v>185</v>
      </c>
      <c r="AH191" s="37">
        <v>0</v>
      </c>
      <c r="AI191" s="37">
        <v>0</v>
      </c>
      <c r="AK191" s="44">
        <v>185</v>
      </c>
      <c r="AL191" s="33">
        <v>0</v>
      </c>
      <c r="AM191" s="33">
        <v>0</v>
      </c>
      <c r="AN191" s="53"/>
      <c r="AO191" s="44">
        <v>185</v>
      </c>
      <c r="AP191" s="33">
        <v>0</v>
      </c>
      <c r="AQ191" s="37">
        <v>0</v>
      </c>
      <c r="AS191" s="44">
        <v>185</v>
      </c>
      <c r="AT191" s="33">
        <v>0</v>
      </c>
      <c r="AU191" s="33">
        <v>0</v>
      </c>
      <c r="AW191" s="44">
        <v>185</v>
      </c>
      <c r="AX191" s="33">
        <v>0</v>
      </c>
      <c r="AY191" s="37">
        <v>0</v>
      </c>
      <c r="BA191" s="44">
        <v>185</v>
      </c>
      <c r="BB191" s="37">
        <v>0</v>
      </c>
      <c r="BC191" s="37">
        <v>0</v>
      </c>
      <c r="BE191" s="44">
        <v>185</v>
      </c>
      <c r="BF191" s="37">
        <v>0</v>
      </c>
      <c r="BG191" s="37">
        <v>0</v>
      </c>
      <c r="BI191" s="44">
        <v>185</v>
      </c>
      <c r="BJ191" s="33">
        <v>0</v>
      </c>
      <c r="BK191" s="33">
        <v>0</v>
      </c>
    </row>
    <row r="192" spans="1:63" ht="14.25" x14ac:dyDescent="0.2">
      <c r="A192" s="44">
        <v>186</v>
      </c>
      <c r="B192" s="37">
        <v>0</v>
      </c>
      <c r="C192" s="37">
        <v>0</v>
      </c>
      <c r="E192" s="44">
        <v>186</v>
      </c>
      <c r="F192" s="37">
        <v>0</v>
      </c>
      <c r="G192" s="33">
        <v>0</v>
      </c>
      <c r="H192" s="53"/>
      <c r="I192" s="44">
        <v>186</v>
      </c>
      <c r="J192" s="37">
        <v>0</v>
      </c>
      <c r="K192" s="37">
        <v>0</v>
      </c>
      <c r="M192" s="44">
        <v>186</v>
      </c>
      <c r="N192" s="37">
        <v>0</v>
      </c>
      <c r="O192" s="37">
        <v>0</v>
      </c>
      <c r="Q192" s="44">
        <v>186</v>
      </c>
      <c r="R192" s="37">
        <v>0</v>
      </c>
      <c r="S192" s="37">
        <v>0</v>
      </c>
      <c r="U192" s="44">
        <v>186</v>
      </c>
      <c r="V192" s="37">
        <v>0</v>
      </c>
      <c r="W192" s="37">
        <v>0</v>
      </c>
      <c r="Y192" s="44">
        <v>186</v>
      </c>
      <c r="Z192" s="37">
        <v>0</v>
      </c>
      <c r="AA192" s="37">
        <v>0</v>
      </c>
      <c r="AC192" s="44">
        <v>186</v>
      </c>
      <c r="AD192" s="37">
        <v>0</v>
      </c>
      <c r="AE192" s="37">
        <v>0</v>
      </c>
      <c r="AG192" s="44">
        <v>186</v>
      </c>
      <c r="AH192" s="37">
        <v>0</v>
      </c>
      <c r="AI192" s="37">
        <v>0</v>
      </c>
      <c r="AK192" s="44">
        <v>186</v>
      </c>
      <c r="AL192" s="33">
        <v>0</v>
      </c>
      <c r="AM192" s="33">
        <v>0</v>
      </c>
      <c r="AN192" s="53"/>
      <c r="AO192" s="44">
        <v>186</v>
      </c>
      <c r="AP192" s="33">
        <v>0</v>
      </c>
      <c r="AQ192" s="37">
        <v>0</v>
      </c>
      <c r="AS192" s="44">
        <v>186</v>
      </c>
      <c r="AT192" s="33">
        <v>0</v>
      </c>
      <c r="AU192" s="33">
        <v>0</v>
      </c>
      <c r="AW192" s="44">
        <v>186</v>
      </c>
      <c r="AX192" s="33">
        <v>0</v>
      </c>
      <c r="AY192" s="37">
        <v>0</v>
      </c>
      <c r="BA192" s="44">
        <v>186</v>
      </c>
      <c r="BB192" s="37">
        <v>0</v>
      </c>
      <c r="BC192" s="37">
        <v>0</v>
      </c>
      <c r="BE192" s="44">
        <v>186</v>
      </c>
      <c r="BF192" s="37">
        <v>0</v>
      </c>
      <c r="BG192" s="37">
        <v>0</v>
      </c>
      <c r="BI192" s="44">
        <v>186</v>
      </c>
      <c r="BJ192" s="33">
        <v>0</v>
      </c>
      <c r="BK192" s="33">
        <v>0</v>
      </c>
    </row>
    <row r="193" spans="1:63" ht="14.25" x14ac:dyDescent="0.2">
      <c r="A193" s="44">
        <v>187</v>
      </c>
      <c r="B193" s="37">
        <v>0</v>
      </c>
      <c r="C193" s="37">
        <v>0</v>
      </c>
      <c r="E193" s="44">
        <v>187</v>
      </c>
      <c r="F193" s="37">
        <v>0</v>
      </c>
      <c r="G193" s="33">
        <v>0</v>
      </c>
      <c r="H193" s="53"/>
      <c r="I193" s="44">
        <v>187</v>
      </c>
      <c r="J193" s="37">
        <v>0</v>
      </c>
      <c r="K193" s="37">
        <v>0</v>
      </c>
      <c r="M193" s="44">
        <v>187</v>
      </c>
      <c r="N193" s="37">
        <v>0</v>
      </c>
      <c r="O193" s="37">
        <v>0</v>
      </c>
      <c r="Q193" s="44">
        <v>187</v>
      </c>
      <c r="R193" s="37">
        <v>0</v>
      </c>
      <c r="S193" s="37">
        <v>0</v>
      </c>
      <c r="U193" s="44">
        <v>187</v>
      </c>
      <c r="V193" s="37">
        <v>0</v>
      </c>
      <c r="W193" s="37">
        <v>0</v>
      </c>
      <c r="Y193" s="44">
        <v>187</v>
      </c>
      <c r="Z193" s="37">
        <v>0</v>
      </c>
      <c r="AA193" s="37">
        <v>0</v>
      </c>
      <c r="AC193" s="44">
        <v>187</v>
      </c>
      <c r="AD193" s="37">
        <v>0</v>
      </c>
      <c r="AE193" s="37">
        <v>0</v>
      </c>
      <c r="AG193" s="44">
        <v>187</v>
      </c>
      <c r="AH193" s="37">
        <v>0</v>
      </c>
      <c r="AI193" s="37">
        <v>0</v>
      </c>
      <c r="AK193" s="44">
        <v>187</v>
      </c>
      <c r="AL193" s="33">
        <v>0</v>
      </c>
      <c r="AM193" s="33">
        <v>0</v>
      </c>
      <c r="AN193" s="53"/>
      <c r="AO193" s="44">
        <v>187</v>
      </c>
      <c r="AP193" s="33">
        <v>0</v>
      </c>
      <c r="AQ193" s="37">
        <v>0</v>
      </c>
      <c r="AS193" s="44">
        <v>187</v>
      </c>
      <c r="AT193" s="33">
        <v>0</v>
      </c>
      <c r="AU193" s="33">
        <v>0</v>
      </c>
      <c r="AW193" s="44">
        <v>187</v>
      </c>
      <c r="AX193" s="33">
        <v>0</v>
      </c>
      <c r="AY193" s="37">
        <v>0</v>
      </c>
      <c r="BA193" s="44">
        <v>187</v>
      </c>
      <c r="BB193" s="37">
        <v>0</v>
      </c>
      <c r="BC193" s="37">
        <v>0</v>
      </c>
      <c r="BE193" s="44">
        <v>187</v>
      </c>
      <c r="BF193" s="37">
        <v>0</v>
      </c>
      <c r="BG193" s="37">
        <v>0</v>
      </c>
      <c r="BI193" s="44">
        <v>187</v>
      </c>
      <c r="BJ193" s="33">
        <v>0</v>
      </c>
      <c r="BK193" s="33">
        <v>0</v>
      </c>
    </row>
    <row r="194" spans="1:63" ht="14.25" x14ac:dyDescent="0.2">
      <c r="A194" s="44">
        <v>188</v>
      </c>
      <c r="B194" s="37">
        <v>0</v>
      </c>
      <c r="C194" s="37">
        <v>0</v>
      </c>
      <c r="E194" s="44">
        <v>188</v>
      </c>
      <c r="F194" s="37">
        <v>0</v>
      </c>
      <c r="G194" s="33">
        <v>0</v>
      </c>
      <c r="H194" s="53"/>
      <c r="I194" s="44">
        <v>188</v>
      </c>
      <c r="J194" s="37">
        <v>0</v>
      </c>
      <c r="K194" s="37">
        <v>0</v>
      </c>
      <c r="M194" s="44">
        <v>188</v>
      </c>
      <c r="N194" s="37">
        <v>0</v>
      </c>
      <c r="O194" s="37">
        <v>0</v>
      </c>
      <c r="Q194" s="44">
        <v>188</v>
      </c>
      <c r="R194" s="37">
        <v>0</v>
      </c>
      <c r="S194" s="37">
        <v>0</v>
      </c>
      <c r="U194" s="44">
        <v>188</v>
      </c>
      <c r="V194" s="37">
        <v>0</v>
      </c>
      <c r="W194" s="37">
        <v>0</v>
      </c>
      <c r="Y194" s="44">
        <v>188</v>
      </c>
      <c r="Z194" s="37">
        <v>0</v>
      </c>
      <c r="AA194" s="37">
        <v>0</v>
      </c>
      <c r="AC194" s="44">
        <v>188</v>
      </c>
      <c r="AD194" s="37">
        <v>0</v>
      </c>
      <c r="AE194" s="37">
        <v>0</v>
      </c>
      <c r="AG194" s="44">
        <v>188</v>
      </c>
      <c r="AH194" s="37">
        <v>0</v>
      </c>
      <c r="AI194" s="37">
        <v>0</v>
      </c>
      <c r="AK194" s="44">
        <v>188</v>
      </c>
      <c r="AL194" s="33">
        <v>0</v>
      </c>
      <c r="AM194" s="33">
        <v>0</v>
      </c>
      <c r="AN194" s="53"/>
      <c r="AO194" s="44">
        <v>188</v>
      </c>
      <c r="AP194" s="33">
        <v>0</v>
      </c>
      <c r="AQ194" s="37">
        <v>0</v>
      </c>
      <c r="AS194" s="44">
        <v>188</v>
      </c>
      <c r="AT194" s="33">
        <v>0</v>
      </c>
      <c r="AU194" s="33">
        <v>0</v>
      </c>
      <c r="AW194" s="44">
        <v>188</v>
      </c>
      <c r="AX194" s="33">
        <v>0</v>
      </c>
      <c r="AY194" s="37">
        <v>0</v>
      </c>
      <c r="BA194" s="44">
        <v>188</v>
      </c>
      <c r="BB194" s="37">
        <v>0</v>
      </c>
      <c r="BC194" s="37">
        <v>0</v>
      </c>
      <c r="BE194" s="44">
        <v>188</v>
      </c>
      <c r="BF194" s="37">
        <v>0</v>
      </c>
      <c r="BG194" s="37">
        <v>0</v>
      </c>
      <c r="BI194" s="44">
        <v>188</v>
      </c>
      <c r="BJ194" s="33">
        <v>0</v>
      </c>
      <c r="BK194" s="33">
        <v>0</v>
      </c>
    </row>
    <row r="195" spans="1:63" ht="14.25" x14ac:dyDescent="0.2">
      <c r="A195" s="44">
        <v>189</v>
      </c>
      <c r="B195" s="37">
        <v>0</v>
      </c>
      <c r="C195" s="37">
        <v>0</v>
      </c>
      <c r="E195" s="44">
        <v>189</v>
      </c>
      <c r="F195" s="37">
        <v>0</v>
      </c>
      <c r="G195" s="33">
        <v>0</v>
      </c>
      <c r="H195" s="53"/>
      <c r="I195" s="44">
        <v>189</v>
      </c>
      <c r="J195" s="37">
        <v>0</v>
      </c>
      <c r="K195" s="37">
        <v>0</v>
      </c>
      <c r="M195" s="44">
        <v>189</v>
      </c>
      <c r="N195" s="37">
        <v>0</v>
      </c>
      <c r="O195" s="37">
        <v>0</v>
      </c>
      <c r="Q195" s="44">
        <v>189</v>
      </c>
      <c r="R195" s="37">
        <v>0</v>
      </c>
      <c r="S195" s="37">
        <v>0</v>
      </c>
      <c r="U195" s="44">
        <v>189</v>
      </c>
      <c r="V195" s="37">
        <v>0</v>
      </c>
      <c r="W195" s="37">
        <v>0</v>
      </c>
      <c r="Y195" s="44">
        <v>189</v>
      </c>
      <c r="Z195" s="37">
        <v>0</v>
      </c>
      <c r="AA195" s="37">
        <v>0</v>
      </c>
      <c r="AC195" s="44">
        <v>189</v>
      </c>
      <c r="AD195" s="37">
        <v>0</v>
      </c>
      <c r="AE195" s="37">
        <v>0</v>
      </c>
      <c r="AG195" s="44">
        <v>189</v>
      </c>
      <c r="AH195" s="37">
        <v>0</v>
      </c>
      <c r="AI195" s="37">
        <v>0</v>
      </c>
      <c r="AK195" s="44">
        <v>189</v>
      </c>
      <c r="AL195" s="33">
        <v>0</v>
      </c>
      <c r="AM195" s="33">
        <v>0</v>
      </c>
      <c r="AN195" s="53"/>
      <c r="AO195" s="44">
        <v>189</v>
      </c>
      <c r="AP195" s="33">
        <v>0</v>
      </c>
      <c r="AQ195" s="37">
        <v>0</v>
      </c>
      <c r="AS195" s="44">
        <v>189</v>
      </c>
      <c r="AT195" s="33">
        <v>0</v>
      </c>
      <c r="AU195" s="33">
        <v>0</v>
      </c>
      <c r="AW195" s="44">
        <v>189</v>
      </c>
      <c r="AX195" s="33">
        <v>0</v>
      </c>
      <c r="AY195" s="37">
        <v>0</v>
      </c>
      <c r="BA195" s="44">
        <v>189</v>
      </c>
      <c r="BB195" s="37">
        <v>0</v>
      </c>
      <c r="BC195" s="37">
        <v>0</v>
      </c>
      <c r="BE195" s="44">
        <v>189</v>
      </c>
      <c r="BF195" s="37">
        <v>0</v>
      </c>
      <c r="BG195" s="37">
        <v>0</v>
      </c>
      <c r="BI195" s="44">
        <v>189</v>
      </c>
      <c r="BJ195" s="33">
        <v>0</v>
      </c>
      <c r="BK195" s="33">
        <v>0</v>
      </c>
    </row>
    <row r="196" spans="1:63" ht="14.25" x14ac:dyDescent="0.2">
      <c r="A196" s="44">
        <v>190</v>
      </c>
      <c r="B196" s="37">
        <v>0</v>
      </c>
      <c r="C196" s="37">
        <v>0</v>
      </c>
      <c r="E196" s="44">
        <v>190</v>
      </c>
      <c r="F196" s="37">
        <v>0</v>
      </c>
      <c r="G196" s="33">
        <v>0</v>
      </c>
      <c r="H196" s="53"/>
      <c r="I196" s="44">
        <v>190</v>
      </c>
      <c r="J196" s="37">
        <v>0</v>
      </c>
      <c r="K196" s="37">
        <v>0</v>
      </c>
      <c r="M196" s="44">
        <v>190</v>
      </c>
      <c r="N196" s="37">
        <v>0</v>
      </c>
      <c r="O196" s="37">
        <v>0</v>
      </c>
      <c r="Q196" s="44">
        <v>190</v>
      </c>
      <c r="R196" s="37">
        <v>0</v>
      </c>
      <c r="S196" s="37">
        <v>0</v>
      </c>
      <c r="U196" s="44">
        <v>190</v>
      </c>
      <c r="V196" s="37">
        <v>0</v>
      </c>
      <c r="W196" s="37">
        <v>0</v>
      </c>
      <c r="Y196" s="44">
        <v>190</v>
      </c>
      <c r="Z196" s="37">
        <v>0</v>
      </c>
      <c r="AA196" s="37">
        <v>0</v>
      </c>
      <c r="AC196" s="44">
        <v>190</v>
      </c>
      <c r="AD196" s="37">
        <v>0</v>
      </c>
      <c r="AE196" s="37">
        <v>0</v>
      </c>
      <c r="AG196" s="44">
        <v>190</v>
      </c>
      <c r="AH196" s="37">
        <v>0</v>
      </c>
      <c r="AI196" s="37">
        <v>0</v>
      </c>
      <c r="AK196" s="44">
        <v>190</v>
      </c>
      <c r="AL196" s="33">
        <v>0</v>
      </c>
      <c r="AM196" s="33">
        <v>0</v>
      </c>
      <c r="AN196" s="53"/>
      <c r="AO196" s="44">
        <v>190</v>
      </c>
      <c r="AP196" s="33">
        <v>0</v>
      </c>
      <c r="AQ196" s="37">
        <v>0</v>
      </c>
      <c r="AS196" s="44">
        <v>190</v>
      </c>
      <c r="AT196" s="33">
        <v>0</v>
      </c>
      <c r="AU196" s="33">
        <v>0</v>
      </c>
      <c r="AW196" s="44">
        <v>190</v>
      </c>
      <c r="AX196" s="33">
        <v>0</v>
      </c>
      <c r="AY196" s="37">
        <v>0</v>
      </c>
      <c r="BA196" s="44">
        <v>190</v>
      </c>
      <c r="BB196" s="37">
        <v>0</v>
      </c>
      <c r="BC196" s="37">
        <v>0</v>
      </c>
      <c r="BE196" s="44">
        <v>190</v>
      </c>
      <c r="BF196" s="37">
        <v>0</v>
      </c>
      <c r="BG196" s="37">
        <v>0</v>
      </c>
      <c r="BI196" s="44">
        <v>190</v>
      </c>
      <c r="BJ196" s="33">
        <v>0</v>
      </c>
      <c r="BK196" s="33">
        <v>0</v>
      </c>
    </row>
    <row r="197" spans="1:63" ht="14.25" x14ac:dyDescent="0.2">
      <c r="A197" s="44">
        <v>191</v>
      </c>
      <c r="B197" s="37">
        <v>0</v>
      </c>
      <c r="C197" s="37">
        <v>0</v>
      </c>
      <c r="E197" s="44">
        <v>191</v>
      </c>
      <c r="F197" s="37">
        <v>0</v>
      </c>
      <c r="G197" s="33">
        <v>0</v>
      </c>
      <c r="H197" s="53"/>
      <c r="I197" s="44">
        <v>191</v>
      </c>
      <c r="J197" s="37">
        <v>0</v>
      </c>
      <c r="K197" s="37">
        <v>0</v>
      </c>
      <c r="M197" s="44">
        <v>191</v>
      </c>
      <c r="N197" s="37">
        <v>0</v>
      </c>
      <c r="O197" s="37">
        <v>0</v>
      </c>
      <c r="Q197" s="44">
        <v>191</v>
      </c>
      <c r="R197" s="37">
        <v>0</v>
      </c>
      <c r="S197" s="37">
        <v>0</v>
      </c>
      <c r="U197" s="44">
        <v>191</v>
      </c>
      <c r="V197" s="37">
        <v>0</v>
      </c>
      <c r="W197" s="37">
        <v>0</v>
      </c>
      <c r="Y197" s="44">
        <v>191</v>
      </c>
      <c r="Z197" s="37">
        <v>0</v>
      </c>
      <c r="AA197" s="37">
        <v>0</v>
      </c>
      <c r="AC197" s="44">
        <v>191</v>
      </c>
      <c r="AD197" s="37">
        <v>0</v>
      </c>
      <c r="AE197" s="37">
        <v>0</v>
      </c>
      <c r="AG197" s="44">
        <v>191</v>
      </c>
      <c r="AH197" s="37">
        <v>0</v>
      </c>
      <c r="AI197" s="37">
        <v>0</v>
      </c>
      <c r="AK197" s="44">
        <v>191</v>
      </c>
      <c r="AL197" s="33">
        <v>0</v>
      </c>
      <c r="AM197" s="33">
        <v>0</v>
      </c>
      <c r="AN197" s="53"/>
      <c r="AO197" s="44">
        <v>191</v>
      </c>
      <c r="AP197" s="33">
        <v>0</v>
      </c>
      <c r="AQ197" s="37">
        <v>0</v>
      </c>
      <c r="AS197" s="44">
        <v>191</v>
      </c>
      <c r="AT197" s="33">
        <v>0</v>
      </c>
      <c r="AU197" s="33">
        <v>0</v>
      </c>
      <c r="AW197" s="44">
        <v>191</v>
      </c>
      <c r="AX197" s="33">
        <v>0</v>
      </c>
      <c r="AY197" s="37">
        <v>0</v>
      </c>
      <c r="BA197" s="44">
        <v>191</v>
      </c>
      <c r="BB197" s="37">
        <v>0</v>
      </c>
      <c r="BC197" s="37">
        <v>0</v>
      </c>
      <c r="BE197" s="44">
        <v>191</v>
      </c>
      <c r="BF197" s="37">
        <v>0</v>
      </c>
      <c r="BG197" s="37">
        <v>0</v>
      </c>
      <c r="BI197" s="44">
        <v>191</v>
      </c>
      <c r="BJ197" s="33">
        <v>0</v>
      </c>
      <c r="BK197" s="33">
        <v>0</v>
      </c>
    </row>
    <row r="198" spans="1:63" ht="14.25" x14ac:dyDescent="0.2">
      <c r="A198" s="44">
        <v>192</v>
      </c>
      <c r="B198" s="37">
        <v>0</v>
      </c>
      <c r="C198" s="37">
        <v>0</v>
      </c>
      <c r="E198" s="44">
        <v>192</v>
      </c>
      <c r="F198" s="37">
        <v>0</v>
      </c>
      <c r="G198" s="33">
        <v>0</v>
      </c>
      <c r="H198" s="53"/>
      <c r="I198" s="44">
        <v>192</v>
      </c>
      <c r="J198" s="37">
        <v>0</v>
      </c>
      <c r="K198" s="37">
        <v>0</v>
      </c>
      <c r="M198" s="44">
        <v>192</v>
      </c>
      <c r="N198" s="37">
        <v>0</v>
      </c>
      <c r="O198" s="37">
        <v>0</v>
      </c>
      <c r="Q198" s="44">
        <v>192</v>
      </c>
      <c r="R198" s="37">
        <v>0</v>
      </c>
      <c r="S198" s="37">
        <v>0</v>
      </c>
      <c r="U198" s="44">
        <v>192</v>
      </c>
      <c r="V198" s="37">
        <v>0</v>
      </c>
      <c r="W198" s="37">
        <v>0</v>
      </c>
      <c r="Y198" s="44">
        <v>192</v>
      </c>
      <c r="Z198" s="37">
        <v>0</v>
      </c>
      <c r="AA198" s="37">
        <v>0</v>
      </c>
      <c r="AC198" s="44">
        <v>192</v>
      </c>
      <c r="AD198" s="37">
        <v>0</v>
      </c>
      <c r="AE198" s="37">
        <v>0</v>
      </c>
      <c r="AG198" s="44">
        <v>192</v>
      </c>
      <c r="AH198" s="37">
        <v>0</v>
      </c>
      <c r="AI198" s="37">
        <v>0</v>
      </c>
      <c r="AK198" s="44">
        <v>192</v>
      </c>
      <c r="AL198" s="33">
        <v>0</v>
      </c>
      <c r="AM198" s="33">
        <v>0</v>
      </c>
      <c r="AN198" s="53"/>
      <c r="AO198" s="44">
        <v>192</v>
      </c>
      <c r="AP198" s="33">
        <v>0</v>
      </c>
      <c r="AQ198" s="37">
        <v>0</v>
      </c>
      <c r="AS198" s="44">
        <v>192</v>
      </c>
      <c r="AT198" s="33">
        <v>0</v>
      </c>
      <c r="AU198" s="33">
        <v>0</v>
      </c>
      <c r="AW198" s="44">
        <v>192</v>
      </c>
      <c r="AX198" s="33">
        <v>0</v>
      </c>
      <c r="AY198" s="37">
        <v>0</v>
      </c>
      <c r="BA198" s="44">
        <v>192</v>
      </c>
      <c r="BB198" s="37">
        <v>0</v>
      </c>
      <c r="BC198" s="37">
        <v>0</v>
      </c>
      <c r="BE198" s="44">
        <v>192</v>
      </c>
      <c r="BF198" s="37">
        <v>0</v>
      </c>
      <c r="BG198" s="37">
        <v>0</v>
      </c>
      <c r="BI198" s="44">
        <v>192</v>
      </c>
      <c r="BJ198" s="33">
        <v>0</v>
      </c>
      <c r="BK198" s="33">
        <v>0</v>
      </c>
    </row>
    <row r="199" spans="1:63" ht="14.25" x14ac:dyDescent="0.2">
      <c r="A199" s="44">
        <v>193</v>
      </c>
      <c r="B199" s="37">
        <v>0</v>
      </c>
      <c r="C199" s="37">
        <v>0</v>
      </c>
      <c r="E199" s="44">
        <v>193</v>
      </c>
      <c r="F199" s="37">
        <v>0</v>
      </c>
      <c r="G199" s="33">
        <v>0</v>
      </c>
      <c r="H199" s="53"/>
      <c r="I199" s="44">
        <v>193</v>
      </c>
      <c r="J199" s="37">
        <v>0</v>
      </c>
      <c r="K199" s="37">
        <v>0</v>
      </c>
      <c r="M199" s="44">
        <v>193</v>
      </c>
      <c r="N199" s="37">
        <v>0</v>
      </c>
      <c r="O199" s="37">
        <v>0</v>
      </c>
      <c r="Q199" s="44">
        <v>193</v>
      </c>
      <c r="R199" s="37">
        <v>0</v>
      </c>
      <c r="S199" s="37">
        <v>0</v>
      </c>
      <c r="U199" s="44">
        <v>193</v>
      </c>
      <c r="V199" s="37">
        <v>0</v>
      </c>
      <c r="W199" s="37">
        <v>0</v>
      </c>
      <c r="Y199" s="44">
        <v>193</v>
      </c>
      <c r="Z199" s="37">
        <v>0</v>
      </c>
      <c r="AA199" s="37">
        <v>0</v>
      </c>
      <c r="AC199" s="44">
        <v>193</v>
      </c>
      <c r="AD199" s="37">
        <v>0</v>
      </c>
      <c r="AE199" s="37">
        <v>0</v>
      </c>
      <c r="AG199" s="44">
        <v>193</v>
      </c>
      <c r="AH199" s="37">
        <v>0</v>
      </c>
      <c r="AI199" s="37">
        <v>0</v>
      </c>
      <c r="AK199" s="44">
        <v>193</v>
      </c>
      <c r="AL199" s="33">
        <v>0</v>
      </c>
      <c r="AM199" s="33">
        <v>0</v>
      </c>
      <c r="AN199" s="53"/>
      <c r="AO199" s="44">
        <v>193</v>
      </c>
      <c r="AP199" s="33">
        <v>0</v>
      </c>
      <c r="AQ199" s="37">
        <v>0</v>
      </c>
      <c r="AS199" s="44">
        <v>193</v>
      </c>
      <c r="AT199" s="33">
        <v>0</v>
      </c>
      <c r="AU199" s="33">
        <v>0</v>
      </c>
      <c r="AW199" s="44">
        <v>193</v>
      </c>
      <c r="AX199" s="33">
        <v>0</v>
      </c>
      <c r="AY199" s="37">
        <v>0</v>
      </c>
      <c r="BA199" s="44">
        <v>193</v>
      </c>
      <c r="BB199" s="37">
        <v>0</v>
      </c>
      <c r="BC199" s="37">
        <v>0</v>
      </c>
      <c r="BE199" s="44">
        <v>193</v>
      </c>
      <c r="BF199" s="37">
        <v>0</v>
      </c>
      <c r="BG199" s="37">
        <v>0</v>
      </c>
      <c r="BI199" s="44">
        <v>193</v>
      </c>
      <c r="BJ199" s="33">
        <v>0</v>
      </c>
      <c r="BK199" s="33">
        <v>0</v>
      </c>
    </row>
    <row r="200" spans="1:63" ht="14.25" x14ac:dyDescent="0.2">
      <c r="A200" s="44">
        <v>194</v>
      </c>
      <c r="B200" s="37">
        <v>0</v>
      </c>
      <c r="C200" s="37">
        <v>0</v>
      </c>
      <c r="E200" s="44">
        <v>194</v>
      </c>
      <c r="F200" s="37">
        <v>0</v>
      </c>
      <c r="G200" s="33">
        <v>0</v>
      </c>
      <c r="H200" s="53"/>
      <c r="I200" s="44">
        <v>194</v>
      </c>
      <c r="J200" s="37">
        <v>0</v>
      </c>
      <c r="K200" s="37">
        <v>0</v>
      </c>
      <c r="M200" s="44">
        <v>194</v>
      </c>
      <c r="N200" s="37">
        <v>0</v>
      </c>
      <c r="O200" s="37">
        <v>0</v>
      </c>
      <c r="Q200" s="44">
        <v>194</v>
      </c>
      <c r="R200" s="37">
        <v>0</v>
      </c>
      <c r="S200" s="37">
        <v>0</v>
      </c>
      <c r="U200" s="44">
        <v>194</v>
      </c>
      <c r="V200" s="37">
        <v>0</v>
      </c>
      <c r="W200" s="37">
        <v>0</v>
      </c>
      <c r="Y200" s="44">
        <v>194</v>
      </c>
      <c r="Z200" s="37">
        <v>0</v>
      </c>
      <c r="AA200" s="37">
        <v>0</v>
      </c>
      <c r="AC200" s="44">
        <v>194</v>
      </c>
      <c r="AD200" s="37">
        <v>0</v>
      </c>
      <c r="AE200" s="37">
        <v>0</v>
      </c>
      <c r="AG200" s="44">
        <v>194</v>
      </c>
      <c r="AH200" s="37">
        <v>0</v>
      </c>
      <c r="AI200" s="37">
        <v>0</v>
      </c>
      <c r="AK200" s="44">
        <v>194</v>
      </c>
      <c r="AL200" s="33">
        <v>0</v>
      </c>
      <c r="AM200" s="33">
        <v>0</v>
      </c>
      <c r="AN200" s="53"/>
      <c r="AO200" s="44">
        <v>194</v>
      </c>
      <c r="AP200" s="33">
        <v>0</v>
      </c>
      <c r="AQ200" s="37">
        <v>0</v>
      </c>
      <c r="AS200" s="44">
        <v>194</v>
      </c>
      <c r="AT200" s="33">
        <v>0</v>
      </c>
      <c r="AU200" s="33">
        <v>0</v>
      </c>
      <c r="AW200" s="44">
        <v>194</v>
      </c>
      <c r="AX200" s="33">
        <v>0</v>
      </c>
      <c r="AY200" s="37">
        <v>0</v>
      </c>
      <c r="BA200" s="44">
        <v>194</v>
      </c>
      <c r="BB200" s="37">
        <v>0</v>
      </c>
      <c r="BC200" s="37">
        <v>0</v>
      </c>
      <c r="BE200" s="44">
        <v>194</v>
      </c>
      <c r="BF200" s="37">
        <v>0</v>
      </c>
      <c r="BG200" s="37">
        <v>0</v>
      </c>
      <c r="BI200" s="44">
        <v>194</v>
      </c>
      <c r="BJ200" s="33">
        <v>0</v>
      </c>
      <c r="BK200" s="33">
        <v>0</v>
      </c>
    </row>
    <row r="201" spans="1:63" ht="14.25" x14ac:dyDescent="0.2">
      <c r="A201" s="44">
        <v>195</v>
      </c>
      <c r="B201" s="37">
        <v>0</v>
      </c>
      <c r="C201" s="37">
        <v>0</v>
      </c>
      <c r="E201" s="44">
        <v>195</v>
      </c>
      <c r="F201" s="37">
        <v>0</v>
      </c>
      <c r="G201" s="33">
        <v>0</v>
      </c>
      <c r="H201" s="53"/>
      <c r="I201" s="44">
        <v>195</v>
      </c>
      <c r="J201" s="37">
        <v>0</v>
      </c>
      <c r="K201" s="37">
        <v>0</v>
      </c>
      <c r="M201" s="44">
        <v>195</v>
      </c>
      <c r="N201" s="37">
        <v>0</v>
      </c>
      <c r="O201" s="37">
        <v>0</v>
      </c>
      <c r="Q201" s="44">
        <v>195</v>
      </c>
      <c r="R201" s="37">
        <v>0</v>
      </c>
      <c r="S201" s="37">
        <v>0</v>
      </c>
      <c r="U201" s="44">
        <v>195</v>
      </c>
      <c r="V201" s="37">
        <v>0</v>
      </c>
      <c r="W201" s="37">
        <v>0</v>
      </c>
      <c r="Y201" s="44">
        <v>195</v>
      </c>
      <c r="Z201" s="37">
        <v>0</v>
      </c>
      <c r="AA201" s="37">
        <v>0</v>
      </c>
      <c r="AC201" s="44">
        <v>195</v>
      </c>
      <c r="AD201" s="37">
        <v>0</v>
      </c>
      <c r="AE201" s="37">
        <v>0</v>
      </c>
      <c r="AG201" s="44">
        <v>195</v>
      </c>
      <c r="AH201" s="37">
        <v>0</v>
      </c>
      <c r="AI201" s="37">
        <v>0</v>
      </c>
      <c r="AK201" s="44">
        <v>195</v>
      </c>
      <c r="AL201" s="33">
        <v>0</v>
      </c>
      <c r="AM201" s="33">
        <v>0</v>
      </c>
      <c r="AN201" s="53"/>
      <c r="AO201" s="44">
        <v>195</v>
      </c>
      <c r="AP201" s="33">
        <v>0</v>
      </c>
      <c r="AQ201" s="37">
        <v>0</v>
      </c>
      <c r="AS201" s="44">
        <v>195</v>
      </c>
      <c r="AT201" s="33">
        <v>0</v>
      </c>
      <c r="AU201" s="33">
        <v>0</v>
      </c>
      <c r="AW201" s="44">
        <v>195</v>
      </c>
      <c r="AX201" s="33">
        <v>0</v>
      </c>
      <c r="AY201" s="37">
        <v>0</v>
      </c>
      <c r="BA201" s="44">
        <v>195</v>
      </c>
      <c r="BB201" s="37">
        <v>0</v>
      </c>
      <c r="BC201" s="37">
        <v>0</v>
      </c>
      <c r="BE201" s="44">
        <v>195</v>
      </c>
      <c r="BF201" s="37">
        <v>0</v>
      </c>
      <c r="BG201" s="37">
        <v>0</v>
      </c>
      <c r="BI201" s="44">
        <v>195</v>
      </c>
      <c r="BJ201" s="33">
        <v>0</v>
      </c>
      <c r="BK201" s="33">
        <v>0</v>
      </c>
    </row>
    <row r="202" spans="1:63" ht="14.25" x14ac:dyDescent="0.2">
      <c r="A202" s="44">
        <v>196</v>
      </c>
      <c r="B202" s="37">
        <v>0</v>
      </c>
      <c r="C202" s="37">
        <v>0</v>
      </c>
      <c r="E202" s="44">
        <v>196</v>
      </c>
      <c r="F202" s="37">
        <v>0</v>
      </c>
      <c r="G202" s="33">
        <v>0</v>
      </c>
      <c r="H202" s="53"/>
      <c r="I202" s="44">
        <v>196</v>
      </c>
      <c r="J202" s="37">
        <v>0</v>
      </c>
      <c r="K202" s="37">
        <v>0</v>
      </c>
      <c r="M202" s="44">
        <v>196</v>
      </c>
      <c r="N202" s="37">
        <v>0</v>
      </c>
      <c r="O202" s="37">
        <v>0</v>
      </c>
      <c r="Q202" s="44">
        <v>196</v>
      </c>
      <c r="R202" s="37">
        <v>0</v>
      </c>
      <c r="S202" s="37">
        <v>0</v>
      </c>
      <c r="U202" s="44">
        <v>196</v>
      </c>
      <c r="V202" s="37">
        <v>0</v>
      </c>
      <c r="W202" s="37">
        <v>0</v>
      </c>
      <c r="Y202" s="44">
        <v>196</v>
      </c>
      <c r="Z202" s="37">
        <v>0</v>
      </c>
      <c r="AA202" s="37">
        <v>0</v>
      </c>
      <c r="AC202" s="44">
        <v>196</v>
      </c>
      <c r="AD202" s="37">
        <v>0</v>
      </c>
      <c r="AE202" s="37">
        <v>0</v>
      </c>
      <c r="AG202" s="44">
        <v>196</v>
      </c>
      <c r="AH202" s="37">
        <v>0</v>
      </c>
      <c r="AI202" s="37">
        <v>0</v>
      </c>
      <c r="AK202" s="44">
        <v>196</v>
      </c>
      <c r="AL202" s="33">
        <v>0</v>
      </c>
      <c r="AM202" s="33">
        <v>0</v>
      </c>
      <c r="AN202" s="53"/>
      <c r="AO202" s="44">
        <v>196</v>
      </c>
      <c r="AP202" s="33">
        <v>0</v>
      </c>
      <c r="AQ202" s="37">
        <v>0</v>
      </c>
      <c r="AS202" s="44">
        <v>196</v>
      </c>
      <c r="AT202" s="33">
        <v>0</v>
      </c>
      <c r="AU202" s="33">
        <v>0</v>
      </c>
      <c r="AW202" s="44">
        <v>196</v>
      </c>
      <c r="AX202" s="33">
        <v>0</v>
      </c>
      <c r="AY202" s="37">
        <v>0</v>
      </c>
      <c r="BA202" s="44">
        <v>196</v>
      </c>
      <c r="BB202" s="37">
        <v>0</v>
      </c>
      <c r="BC202" s="37">
        <v>0</v>
      </c>
      <c r="BE202" s="44">
        <v>196</v>
      </c>
      <c r="BF202" s="37">
        <v>0</v>
      </c>
      <c r="BG202" s="37">
        <v>0</v>
      </c>
      <c r="BI202" s="44">
        <v>196</v>
      </c>
      <c r="BJ202" s="33">
        <v>0</v>
      </c>
      <c r="BK202" s="33">
        <v>0</v>
      </c>
    </row>
    <row r="203" spans="1:63" ht="14.25" x14ac:dyDescent="0.2">
      <c r="A203" s="44">
        <v>197</v>
      </c>
      <c r="B203" s="37">
        <v>0</v>
      </c>
      <c r="C203" s="37">
        <v>0</v>
      </c>
      <c r="E203" s="44">
        <v>197</v>
      </c>
      <c r="F203" s="37">
        <v>0</v>
      </c>
      <c r="G203" s="33">
        <v>0</v>
      </c>
      <c r="H203" s="53"/>
      <c r="I203" s="44">
        <v>197</v>
      </c>
      <c r="J203" s="37">
        <v>0</v>
      </c>
      <c r="K203" s="37">
        <v>0</v>
      </c>
      <c r="M203" s="44">
        <v>197</v>
      </c>
      <c r="N203" s="37">
        <v>0</v>
      </c>
      <c r="O203" s="37">
        <v>0</v>
      </c>
      <c r="Q203" s="44">
        <v>197</v>
      </c>
      <c r="R203" s="37">
        <v>0</v>
      </c>
      <c r="S203" s="37">
        <v>0</v>
      </c>
      <c r="U203" s="44">
        <v>197</v>
      </c>
      <c r="V203" s="37">
        <v>0</v>
      </c>
      <c r="W203" s="37">
        <v>0</v>
      </c>
      <c r="Y203" s="44">
        <v>197</v>
      </c>
      <c r="Z203" s="37">
        <v>0</v>
      </c>
      <c r="AA203" s="37">
        <v>0</v>
      </c>
      <c r="AC203" s="44">
        <v>197</v>
      </c>
      <c r="AD203" s="37">
        <v>0</v>
      </c>
      <c r="AE203" s="37">
        <v>0</v>
      </c>
      <c r="AG203" s="44">
        <v>197</v>
      </c>
      <c r="AH203" s="37">
        <v>0</v>
      </c>
      <c r="AI203" s="37">
        <v>0</v>
      </c>
      <c r="AK203" s="44">
        <v>197</v>
      </c>
      <c r="AL203" s="33">
        <v>0</v>
      </c>
      <c r="AM203" s="33">
        <v>0</v>
      </c>
      <c r="AN203" s="53"/>
      <c r="AO203" s="44">
        <v>197</v>
      </c>
      <c r="AP203" s="33">
        <v>0</v>
      </c>
      <c r="AQ203" s="37">
        <v>0</v>
      </c>
      <c r="AS203" s="44">
        <v>197</v>
      </c>
      <c r="AT203" s="33">
        <v>0</v>
      </c>
      <c r="AU203" s="33">
        <v>0</v>
      </c>
      <c r="AW203" s="44">
        <v>197</v>
      </c>
      <c r="AX203" s="33">
        <v>0</v>
      </c>
      <c r="AY203" s="37">
        <v>0</v>
      </c>
      <c r="BA203" s="44">
        <v>197</v>
      </c>
      <c r="BB203" s="37">
        <v>0</v>
      </c>
      <c r="BC203" s="37">
        <v>0</v>
      </c>
      <c r="BE203" s="44">
        <v>197</v>
      </c>
      <c r="BF203" s="37">
        <v>0</v>
      </c>
      <c r="BG203" s="37">
        <v>0</v>
      </c>
      <c r="BI203" s="44">
        <v>197</v>
      </c>
      <c r="BJ203" s="33">
        <v>0</v>
      </c>
      <c r="BK203" s="33">
        <v>0</v>
      </c>
    </row>
    <row r="204" spans="1:63" ht="14.25" x14ac:dyDescent="0.2">
      <c r="A204" s="44">
        <v>198</v>
      </c>
      <c r="B204" s="37">
        <v>0</v>
      </c>
      <c r="C204" s="37">
        <v>0</v>
      </c>
      <c r="E204" s="44">
        <v>198</v>
      </c>
      <c r="F204" s="37">
        <v>0</v>
      </c>
      <c r="G204" s="33">
        <v>0</v>
      </c>
      <c r="I204" s="44">
        <v>198</v>
      </c>
      <c r="J204" s="37">
        <v>0</v>
      </c>
      <c r="K204" s="37">
        <v>0</v>
      </c>
      <c r="M204" s="44">
        <v>198</v>
      </c>
      <c r="N204" s="37">
        <v>0</v>
      </c>
      <c r="O204" s="37">
        <v>0</v>
      </c>
      <c r="Q204" s="44">
        <v>198</v>
      </c>
      <c r="R204" s="37">
        <v>0</v>
      </c>
      <c r="S204" s="37">
        <v>0</v>
      </c>
      <c r="U204" s="44">
        <v>198</v>
      </c>
      <c r="V204" s="37">
        <v>0</v>
      </c>
      <c r="W204" s="37">
        <v>0</v>
      </c>
      <c r="Y204" s="44">
        <v>198</v>
      </c>
      <c r="Z204" s="37">
        <v>0</v>
      </c>
      <c r="AA204" s="37">
        <v>0</v>
      </c>
      <c r="AC204" s="44">
        <v>198</v>
      </c>
      <c r="AD204" s="37">
        <v>0</v>
      </c>
      <c r="AE204" s="37">
        <v>0</v>
      </c>
      <c r="AG204" s="44">
        <v>198</v>
      </c>
      <c r="AH204" s="37">
        <v>0</v>
      </c>
      <c r="AI204" s="37">
        <v>0</v>
      </c>
      <c r="AK204" s="44">
        <v>198</v>
      </c>
      <c r="AL204" s="33">
        <v>0</v>
      </c>
      <c r="AM204" s="33">
        <v>0</v>
      </c>
      <c r="AO204" s="44">
        <v>198</v>
      </c>
      <c r="AP204" s="33">
        <v>0</v>
      </c>
      <c r="AQ204" s="37">
        <v>0</v>
      </c>
      <c r="AS204" s="44">
        <v>198</v>
      </c>
      <c r="AT204" s="33">
        <v>0</v>
      </c>
      <c r="AU204" s="33">
        <v>0</v>
      </c>
      <c r="AW204" s="44">
        <v>198</v>
      </c>
      <c r="AX204" s="33">
        <v>0</v>
      </c>
      <c r="AY204" s="37">
        <v>0</v>
      </c>
      <c r="BA204" s="44">
        <v>198</v>
      </c>
      <c r="BB204" s="37">
        <v>0</v>
      </c>
      <c r="BC204" s="37">
        <v>0</v>
      </c>
      <c r="BE204" s="44">
        <v>198</v>
      </c>
      <c r="BF204" s="37">
        <v>0</v>
      </c>
      <c r="BG204" s="37">
        <v>0</v>
      </c>
      <c r="BI204" s="44">
        <v>198</v>
      </c>
      <c r="BJ204" s="33">
        <v>0</v>
      </c>
      <c r="BK204" s="33">
        <v>0</v>
      </c>
    </row>
    <row r="205" spans="1:63" ht="14.25" x14ac:dyDescent="0.2">
      <c r="A205" s="44">
        <v>199</v>
      </c>
      <c r="B205" s="37">
        <v>0</v>
      </c>
      <c r="C205" s="37">
        <v>0</v>
      </c>
      <c r="E205" s="44">
        <v>199</v>
      </c>
      <c r="F205" s="37">
        <v>0</v>
      </c>
      <c r="G205" s="33">
        <v>0</v>
      </c>
      <c r="I205" s="44">
        <v>199</v>
      </c>
      <c r="J205" s="37">
        <v>0</v>
      </c>
      <c r="K205" s="37">
        <v>0</v>
      </c>
      <c r="M205" s="44">
        <v>199</v>
      </c>
      <c r="N205" s="37">
        <v>0</v>
      </c>
      <c r="O205" s="37">
        <v>0</v>
      </c>
      <c r="Q205" s="44">
        <v>199</v>
      </c>
      <c r="R205" s="37">
        <v>0</v>
      </c>
      <c r="S205" s="37">
        <v>0</v>
      </c>
      <c r="U205" s="44">
        <v>199</v>
      </c>
      <c r="V205" s="37">
        <v>0</v>
      </c>
      <c r="W205" s="37">
        <v>0</v>
      </c>
      <c r="Y205" s="44">
        <v>199</v>
      </c>
      <c r="Z205" s="37">
        <v>0</v>
      </c>
      <c r="AA205" s="37">
        <v>0</v>
      </c>
      <c r="AC205" s="44">
        <v>199</v>
      </c>
      <c r="AD205" s="37">
        <v>0</v>
      </c>
      <c r="AE205" s="37">
        <v>0</v>
      </c>
      <c r="AG205" s="44">
        <v>199</v>
      </c>
      <c r="AH205" s="37">
        <v>0</v>
      </c>
      <c r="AI205" s="37">
        <v>0</v>
      </c>
      <c r="AK205" s="44">
        <v>199</v>
      </c>
      <c r="AL205" s="33">
        <v>0</v>
      </c>
      <c r="AM205" s="33">
        <v>0</v>
      </c>
      <c r="AO205" s="44">
        <v>199</v>
      </c>
      <c r="AP205" s="33">
        <v>0</v>
      </c>
      <c r="AQ205" s="37">
        <v>0</v>
      </c>
      <c r="AS205" s="44">
        <v>199</v>
      </c>
      <c r="AT205" s="33">
        <v>0</v>
      </c>
      <c r="AU205" s="33">
        <v>0</v>
      </c>
      <c r="AW205" s="44">
        <v>199</v>
      </c>
      <c r="AX205" s="33">
        <v>0</v>
      </c>
      <c r="AY205" s="37">
        <v>0</v>
      </c>
      <c r="BA205" s="44">
        <v>199</v>
      </c>
      <c r="BB205" s="37">
        <v>0</v>
      </c>
      <c r="BC205" s="37">
        <v>0</v>
      </c>
      <c r="BE205" s="44">
        <v>199</v>
      </c>
      <c r="BF205" s="37">
        <v>0</v>
      </c>
      <c r="BG205" s="37">
        <v>0</v>
      </c>
      <c r="BI205" s="44">
        <v>199</v>
      </c>
      <c r="BJ205" s="33">
        <v>0</v>
      </c>
      <c r="BK205" s="33">
        <v>0</v>
      </c>
    </row>
    <row r="206" spans="1:63" ht="14.25" x14ac:dyDescent="0.2">
      <c r="A206" s="44">
        <v>200</v>
      </c>
      <c r="B206" s="37">
        <v>0</v>
      </c>
      <c r="C206" s="37">
        <v>0</v>
      </c>
      <c r="E206" s="44">
        <v>200</v>
      </c>
      <c r="F206" s="37">
        <v>0</v>
      </c>
      <c r="G206" s="33">
        <v>0</v>
      </c>
      <c r="I206" s="44">
        <v>200</v>
      </c>
      <c r="J206" s="37">
        <v>0</v>
      </c>
      <c r="K206" s="37">
        <v>0</v>
      </c>
      <c r="M206" s="44">
        <v>200</v>
      </c>
      <c r="N206" s="37">
        <v>0</v>
      </c>
      <c r="O206" s="37">
        <v>0</v>
      </c>
      <c r="Q206" s="44">
        <v>200</v>
      </c>
      <c r="R206" s="37">
        <v>0</v>
      </c>
      <c r="S206" s="37">
        <v>0</v>
      </c>
      <c r="U206" s="44">
        <v>200</v>
      </c>
      <c r="V206" s="37">
        <v>0</v>
      </c>
      <c r="W206" s="37">
        <v>0</v>
      </c>
      <c r="Y206" s="44">
        <v>200</v>
      </c>
      <c r="Z206" s="37">
        <v>0</v>
      </c>
      <c r="AA206" s="37">
        <v>0</v>
      </c>
      <c r="AC206" s="44">
        <v>200</v>
      </c>
      <c r="AD206" s="37">
        <v>0</v>
      </c>
      <c r="AE206" s="37">
        <v>0</v>
      </c>
      <c r="AG206" s="44">
        <v>200</v>
      </c>
      <c r="AH206" s="37">
        <v>0</v>
      </c>
      <c r="AI206" s="37">
        <v>0</v>
      </c>
      <c r="AK206" s="44">
        <v>200</v>
      </c>
      <c r="AL206" s="33">
        <v>0</v>
      </c>
      <c r="AM206" s="33">
        <v>0</v>
      </c>
      <c r="AO206" s="44">
        <v>200</v>
      </c>
      <c r="AP206" s="33">
        <v>0</v>
      </c>
      <c r="AQ206" s="37">
        <v>0</v>
      </c>
      <c r="AS206" s="44">
        <v>200</v>
      </c>
      <c r="AT206" s="33">
        <v>0</v>
      </c>
      <c r="AU206" s="33">
        <v>0</v>
      </c>
      <c r="AW206" s="44">
        <v>200</v>
      </c>
      <c r="AX206" s="33">
        <v>0</v>
      </c>
      <c r="AY206" s="37">
        <v>0</v>
      </c>
      <c r="BA206" s="44">
        <v>200</v>
      </c>
      <c r="BB206" s="37">
        <v>0</v>
      </c>
      <c r="BC206" s="37">
        <v>0</v>
      </c>
      <c r="BE206" s="44">
        <v>200</v>
      </c>
      <c r="BF206" s="37">
        <v>0</v>
      </c>
      <c r="BG206" s="37">
        <v>0</v>
      </c>
      <c r="BI206" s="44">
        <v>200</v>
      </c>
      <c r="BJ206" s="33">
        <v>0</v>
      </c>
      <c r="BK206" s="33">
        <v>0</v>
      </c>
    </row>
    <row r="207" spans="1:63" ht="14.25" x14ac:dyDescent="0.2">
      <c r="A207" s="44">
        <v>201</v>
      </c>
      <c r="B207" s="37">
        <v>0</v>
      </c>
      <c r="C207" s="37">
        <v>0</v>
      </c>
      <c r="E207" s="44">
        <v>201</v>
      </c>
      <c r="F207" s="37">
        <v>0</v>
      </c>
      <c r="G207" s="33">
        <v>0</v>
      </c>
      <c r="I207" s="44">
        <v>201</v>
      </c>
      <c r="J207" s="37">
        <v>0</v>
      </c>
      <c r="K207" s="37">
        <v>0</v>
      </c>
      <c r="M207" s="44">
        <v>201</v>
      </c>
      <c r="N207" s="37">
        <v>0</v>
      </c>
      <c r="O207" s="37">
        <v>0</v>
      </c>
      <c r="Q207" s="44">
        <v>201</v>
      </c>
      <c r="R207" s="37">
        <v>0</v>
      </c>
      <c r="S207" s="37">
        <v>0</v>
      </c>
      <c r="U207" s="44">
        <v>201</v>
      </c>
      <c r="V207" s="37">
        <v>0</v>
      </c>
      <c r="W207" s="37">
        <v>0</v>
      </c>
      <c r="Y207" s="44">
        <v>201</v>
      </c>
      <c r="Z207" s="37">
        <v>0</v>
      </c>
      <c r="AA207" s="37">
        <v>0</v>
      </c>
      <c r="AC207" s="44">
        <v>201</v>
      </c>
      <c r="AD207" s="37">
        <v>0</v>
      </c>
      <c r="AE207" s="37">
        <v>0</v>
      </c>
      <c r="AG207" s="44">
        <v>201</v>
      </c>
      <c r="AH207" s="37">
        <v>0</v>
      </c>
      <c r="AI207" s="37">
        <v>0</v>
      </c>
      <c r="AK207" s="44">
        <v>201</v>
      </c>
      <c r="AL207" s="33">
        <v>0</v>
      </c>
      <c r="AM207" s="33">
        <v>0</v>
      </c>
      <c r="AO207" s="44">
        <v>201</v>
      </c>
      <c r="AP207" s="33">
        <v>0</v>
      </c>
      <c r="AQ207" s="37">
        <v>0</v>
      </c>
      <c r="AS207" s="44">
        <v>201</v>
      </c>
      <c r="AT207" s="33">
        <v>0</v>
      </c>
      <c r="AU207" s="33">
        <v>0</v>
      </c>
      <c r="AW207" s="44">
        <v>201</v>
      </c>
      <c r="AX207" s="33">
        <v>0</v>
      </c>
      <c r="AY207" s="37">
        <v>0</v>
      </c>
      <c r="BA207" s="44">
        <v>201</v>
      </c>
      <c r="BB207" s="37">
        <v>0</v>
      </c>
      <c r="BC207" s="37">
        <v>0</v>
      </c>
      <c r="BE207" s="44">
        <v>201</v>
      </c>
      <c r="BF207" s="37">
        <v>0</v>
      </c>
      <c r="BG207" s="37">
        <v>0</v>
      </c>
      <c r="BI207" s="44">
        <v>201</v>
      </c>
      <c r="BJ207" s="33">
        <v>0</v>
      </c>
      <c r="BK207" s="33">
        <v>0</v>
      </c>
    </row>
    <row r="208" spans="1:63" ht="14.25" x14ac:dyDescent="0.2">
      <c r="A208" s="44">
        <v>202</v>
      </c>
      <c r="B208" s="37">
        <v>0</v>
      </c>
      <c r="C208" s="37">
        <v>0</v>
      </c>
      <c r="E208" s="44">
        <v>202</v>
      </c>
      <c r="F208" s="37">
        <v>0</v>
      </c>
      <c r="G208" s="33">
        <v>0</v>
      </c>
      <c r="I208" s="44">
        <v>202</v>
      </c>
      <c r="J208" s="37">
        <v>0</v>
      </c>
      <c r="K208" s="37">
        <v>0</v>
      </c>
      <c r="M208" s="44">
        <v>202</v>
      </c>
      <c r="N208" s="37">
        <v>0</v>
      </c>
      <c r="O208" s="37">
        <v>0</v>
      </c>
      <c r="Q208" s="44">
        <v>202</v>
      </c>
      <c r="R208" s="37">
        <v>0</v>
      </c>
      <c r="S208" s="37">
        <v>0</v>
      </c>
      <c r="U208" s="44">
        <v>202</v>
      </c>
      <c r="V208" s="37">
        <v>0</v>
      </c>
      <c r="W208" s="37">
        <v>0</v>
      </c>
      <c r="Y208" s="44">
        <v>202</v>
      </c>
      <c r="Z208" s="37">
        <v>0</v>
      </c>
      <c r="AA208" s="37">
        <v>0</v>
      </c>
      <c r="AC208" s="44">
        <v>202</v>
      </c>
      <c r="AD208" s="37">
        <v>0</v>
      </c>
      <c r="AE208" s="37">
        <v>0</v>
      </c>
      <c r="AG208" s="44">
        <v>202</v>
      </c>
      <c r="AH208" s="37">
        <v>0</v>
      </c>
      <c r="AI208" s="37">
        <v>0</v>
      </c>
      <c r="AK208" s="44">
        <v>202</v>
      </c>
      <c r="AL208" s="33">
        <v>0</v>
      </c>
      <c r="AM208" s="33">
        <v>0</v>
      </c>
      <c r="AO208" s="44">
        <v>202</v>
      </c>
      <c r="AP208" s="33">
        <v>0</v>
      </c>
      <c r="AQ208" s="37">
        <v>0</v>
      </c>
      <c r="AS208" s="44">
        <v>202</v>
      </c>
      <c r="AT208" s="33">
        <v>0</v>
      </c>
      <c r="AU208" s="33">
        <v>0</v>
      </c>
      <c r="AW208" s="44">
        <v>202</v>
      </c>
      <c r="AX208" s="33">
        <v>0</v>
      </c>
      <c r="AY208" s="37">
        <v>0</v>
      </c>
      <c r="BA208" s="44">
        <v>202</v>
      </c>
      <c r="BB208" s="37">
        <v>0</v>
      </c>
      <c r="BC208" s="37">
        <v>0</v>
      </c>
      <c r="BE208" s="44">
        <v>202</v>
      </c>
      <c r="BF208" s="37">
        <v>0</v>
      </c>
      <c r="BG208" s="37">
        <v>0</v>
      </c>
      <c r="BI208" s="44">
        <v>202</v>
      </c>
      <c r="BJ208" s="33">
        <v>0</v>
      </c>
      <c r="BK208" s="33">
        <v>0</v>
      </c>
    </row>
    <row r="209" spans="1:63" ht="14.25" x14ac:dyDescent="0.2">
      <c r="A209" s="44">
        <v>203</v>
      </c>
      <c r="B209" s="37">
        <v>0</v>
      </c>
      <c r="C209" s="37">
        <v>0</v>
      </c>
      <c r="E209" s="44">
        <v>203</v>
      </c>
      <c r="F209" s="37">
        <v>0</v>
      </c>
      <c r="G209" s="33">
        <v>0</v>
      </c>
      <c r="I209" s="44">
        <v>203</v>
      </c>
      <c r="J209" s="37">
        <v>0</v>
      </c>
      <c r="K209" s="37">
        <v>0</v>
      </c>
      <c r="M209" s="44">
        <v>203</v>
      </c>
      <c r="N209" s="37">
        <v>0</v>
      </c>
      <c r="O209" s="37">
        <v>0</v>
      </c>
      <c r="Q209" s="44">
        <v>203</v>
      </c>
      <c r="R209" s="37">
        <v>0</v>
      </c>
      <c r="S209" s="37">
        <v>0</v>
      </c>
      <c r="U209" s="44">
        <v>203</v>
      </c>
      <c r="V209" s="37">
        <v>0</v>
      </c>
      <c r="W209" s="37">
        <v>0</v>
      </c>
      <c r="Y209" s="44">
        <v>203</v>
      </c>
      <c r="Z209" s="37">
        <v>0</v>
      </c>
      <c r="AA209" s="37">
        <v>0</v>
      </c>
      <c r="AC209" s="44">
        <v>203</v>
      </c>
      <c r="AD209" s="37">
        <v>0</v>
      </c>
      <c r="AE209" s="37">
        <v>0</v>
      </c>
      <c r="AG209" s="44">
        <v>203</v>
      </c>
      <c r="AH209" s="37">
        <v>0</v>
      </c>
      <c r="AI209" s="37">
        <v>0</v>
      </c>
      <c r="AK209" s="44">
        <v>203</v>
      </c>
      <c r="AL209" s="33">
        <v>0</v>
      </c>
      <c r="AM209" s="33">
        <v>0</v>
      </c>
      <c r="AO209" s="44">
        <v>203</v>
      </c>
      <c r="AP209" s="33">
        <v>0</v>
      </c>
      <c r="AQ209" s="37">
        <v>0</v>
      </c>
      <c r="AS209" s="44">
        <v>203</v>
      </c>
      <c r="AT209" s="33">
        <v>0</v>
      </c>
      <c r="AU209" s="33">
        <v>0</v>
      </c>
      <c r="AW209" s="44">
        <v>203</v>
      </c>
      <c r="AX209" s="33">
        <v>0</v>
      </c>
      <c r="AY209" s="37">
        <v>0</v>
      </c>
      <c r="BA209" s="44">
        <v>203</v>
      </c>
      <c r="BB209" s="37">
        <v>0</v>
      </c>
      <c r="BC209" s="37">
        <v>0</v>
      </c>
      <c r="BE209" s="44">
        <v>203</v>
      </c>
      <c r="BF209" s="37">
        <v>0</v>
      </c>
      <c r="BG209" s="37">
        <v>0</v>
      </c>
      <c r="BI209" s="44">
        <v>203</v>
      </c>
      <c r="BJ209" s="37">
        <v>0</v>
      </c>
      <c r="BK209" s="37">
        <v>0</v>
      </c>
    </row>
    <row r="210" spans="1:63" ht="14.25" x14ac:dyDescent="0.2">
      <c r="A210" s="44">
        <v>204</v>
      </c>
      <c r="B210" s="37">
        <v>0</v>
      </c>
      <c r="C210" s="37">
        <v>0</v>
      </c>
      <c r="E210" s="44">
        <v>204</v>
      </c>
      <c r="F210" s="37">
        <v>0</v>
      </c>
      <c r="G210" s="33">
        <v>0</v>
      </c>
      <c r="I210" s="44">
        <v>204</v>
      </c>
      <c r="J210" s="37">
        <v>0</v>
      </c>
      <c r="K210" s="37">
        <v>0</v>
      </c>
      <c r="M210" s="44">
        <v>204</v>
      </c>
      <c r="N210" s="37">
        <v>0</v>
      </c>
      <c r="O210" s="37">
        <v>0</v>
      </c>
      <c r="Q210" s="44">
        <v>204</v>
      </c>
      <c r="R210" s="37">
        <v>0</v>
      </c>
      <c r="S210" s="37">
        <v>0</v>
      </c>
      <c r="U210" s="44">
        <v>204</v>
      </c>
      <c r="V210" s="37">
        <v>0</v>
      </c>
      <c r="W210" s="37">
        <v>0</v>
      </c>
      <c r="Y210" s="44">
        <v>204</v>
      </c>
      <c r="Z210" s="37">
        <v>0</v>
      </c>
      <c r="AA210" s="37">
        <v>0</v>
      </c>
      <c r="AC210" s="44">
        <v>204</v>
      </c>
      <c r="AD210" s="37">
        <v>0</v>
      </c>
      <c r="AE210" s="37">
        <v>0</v>
      </c>
      <c r="AG210" s="44">
        <v>204</v>
      </c>
      <c r="AH210" s="37">
        <v>0</v>
      </c>
      <c r="AI210" s="37">
        <v>0</v>
      </c>
      <c r="AK210" s="44">
        <v>204</v>
      </c>
      <c r="AL210" s="33">
        <v>0</v>
      </c>
      <c r="AM210" s="33">
        <v>0</v>
      </c>
      <c r="AO210" s="44">
        <v>204</v>
      </c>
      <c r="AP210" s="33">
        <v>0</v>
      </c>
      <c r="AQ210" s="37">
        <v>0</v>
      </c>
      <c r="AS210" s="44">
        <v>204</v>
      </c>
      <c r="AT210" s="33">
        <v>0</v>
      </c>
      <c r="AU210" s="33">
        <v>0</v>
      </c>
      <c r="AW210" s="44">
        <v>204</v>
      </c>
      <c r="AX210" s="33">
        <v>0</v>
      </c>
      <c r="AY210" s="37">
        <v>0</v>
      </c>
      <c r="BA210" s="44">
        <v>204</v>
      </c>
      <c r="BB210" s="37">
        <v>0</v>
      </c>
      <c r="BC210" s="37">
        <v>0</v>
      </c>
      <c r="BE210" s="44">
        <v>204</v>
      </c>
      <c r="BF210" s="37">
        <v>0</v>
      </c>
      <c r="BG210" s="37">
        <v>0</v>
      </c>
      <c r="BI210" s="44">
        <v>204</v>
      </c>
      <c r="BJ210" s="37">
        <v>0</v>
      </c>
      <c r="BK210" s="37">
        <v>0</v>
      </c>
    </row>
    <row r="211" spans="1:63" ht="14.25" x14ac:dyDescent="0.2">
      <c r="A211" s="44">
        <v>205</v>
      </c>
      <c r="B211" s="37">
        <v>0</v>
      </c>
      <c r="C211" s="37">
        <v>0</v>
      </c>
      <c r="E211" s="44">
        <v>205</v>
      </c>
      <c r="F211" s="37">
        <v>0</v>
      </c>
      <c r="G211" s="33">
        <v>0</v>
      </c>
      <c r="I211" s="44">
        <v>205</v>
      </c>
      <c r="J211" s="37">
        <v>0</v>
      </c>
      <c r="K211" s="37">
        <v>0</v>
      </c>
      <c r="M211" s="44">
        <v>205</v>
      </c>
      <c r="N211" s="37">
        <v>0</v>
      </c>
      <c r="O211" s="37">
        <v>0</v>
      </c>
      <c r="Q211" s="44">
        <v>205</v>
      </c>
      <c r="R211" s="37">
        <v>0</v>
      </c>
      <c r="S211" s="37">
        <v>0</v>
      </c>
      <c r="U211" s="44">
        <v>205</v>
      </c>
      <c r="V211" s="37">
        <v>0</v>
      </c>
      <c r="W211" s="37">
        <v>0</v>
      </c>
      <c r="Y211" s="44">
        <v>205</v>
      </c>
      <c r="Z211" s="37">
        <v>0</v>
      </c>
      <c r="AA211" s="37">
        <v>0</v>
      </c>
      <c r="AC211" s="44">
        <v>205</v>
      </c>
      <c r="AD211" s="37">
        <v>0</v>
      </c>
      <c r="AE211" s="37">
        <v>0</v>
      </c>
      <c r="AG211" s="44">
        <v>205</v>
      </c>
      <c r="AH211" s="37">
        <v>0</v>
      </c>
      <c r="AI211" s="37">
        <v>0</v>
      </c>
      <c r="AK211" s="44">
        <v>205</v>
      </c>
      <c r="AL211" s="33">
        <v>0</v>
      </c>
      <c r="AM211" s="33">
        <v>0</v>
      </c>
      <c r="AO211" s="44">
        <v>205</v>
      </c>
      <c r="AP211" s="33">
        <v>0</v>
      </c>
      <c r="AQ211" s="37">
        <v>0</v>
      </c>
      <c r="AS211" s="44">
        <v>205</v>
      </c>
      <c r="AT211" s="33">
        <v>0</v>
      </c>
      <c r="AU211" s="33">
        <v>0</v>
      </c>
      <c r="AW211" s="44">
        <v>205</v>
      </c>
      <c r="AX211" s="33">
        <v>0</v>
      </c>
      <c r="AY211" s="37">
        <v>0</v>
      </c>
      <c r="BA211" s="44">
        <v>205</v>
      </c>
      <c r="BB211" s="37">
        <v>0</v>
      </c>
      <c r="BC211" s="37">
        <v>0</v>
      </c>
      <c r="BE211" s="44">
        <v>205</v>
      </c>
      <c r="BF211" s="37">
        <v>0</v>
      </c>
      <c r="BG211" s="37">
        <v>0</v>
      </c>
      <c r="BI211" s="44">
        <v>205</v>
      </c>
      <c r="BJ211" s="37">
        <v>0</v>
      </c>
      <c r="BK211" s="37">
        <v>0</v>
      </c>
    </row>
    <row r="212" spans="1:63" ht="14.25" x14ac:dyDescent="0.2">
      <c r="A212" s="44">
        <v>206</v>
      </c>
      <c r="B212" s="37">
        <v>0</v>
      </c>
      <c r="C212" s="37">
        <v>0</v>
      </c>
      <c r="E212" s="44">
        <v>206</v>
      </c>
      <c r="F212" s="37">
        <v>0</v>
      </c>
      <c r="G212" s="33">
        <v>0</v>
      </c>
      <c r="I212" s="44">
        <v>206</v>
      </c>
      <c r="J212" s="37">
        <v>0</v>
      </c>
      <c r="K212" s="37">
        <v>0</v>
      </c>
      <c r="M212" s="44">
        <v>206</v>
      </c>
      <c r="N212" s="37">
        <v>0</v>
      </c>
      <c r="O212" s="37">
        <v>0</v>
      </c>
      <c r="Q212" s="44">
        <v>206</v>
      </c>
      <c r="R212" s="37">
        <v>0</v>
      </c>
      <c r="S212" s="37">
        <v>0</v>
      </c>
      <c r="U212" s="44">
        <v>206</v>
      </c>
      <c r="V212" s="37">
        <v>0</v>
      </c>
      <c r="W212" s="37">
        <v>0</v>
      </c>
      <c r="Y212" s="44">
        <v>206</v>
      </c>
      <c r="Z212" s="37">
        <v>0</v>
      </c>
      <c r="AA212" s="37">
        <v>0</v>
      </c>
      <c r="AC212" s="44">
        <v>206</v>
      </c>
      <c r="AD212" s="37">
        <v>0</v>
      </c>
      <c r="AE212" s="37">
        <v>0</v>
      </c>
      <c r="AG212" s="44">
        <v>206</v>
      </c>
      <c r="AH212" s="37">
        <v>0</v>
      </c>
      <c r="AI212" s="37">
        <v>0</v>
      </c>
      <c r="AK212" s="44">
        <v>206</v>
      </c>
      <c r="AL212" s="33">
        <v>0</v>
      </c>
      <c r="AM212" s="33">
        <v>0</v>
      </c>
      <c r="AO212" s="44">
        <v>206</v>
      </c>
      <c r="AP212" s="33">
        <v>0</v>
      </c>
      <c r="AQ212" s="37">
        <v>0</v>
      </c>
      <c r="AS212" s="44">
        <v>206</v>
      </c>
      <c r="AT212" s="33">
        <v>0</v>
      </c>
      <c r="AU212" s="33">
        <v>0</v>
      </c>
      <c r="AW212" s="44">
        <v>206</v>
      </c>
      <c r="AX212" s="33">
        <v>0</v>
      </c>
      <c r="AY212" s="37">
        <v>0</v>
      </c>
      <c r="BA212" s="44">
        <v>206</v>
      </c>
      <c r="BB212" s="37">
        <v>0</v>
      </c>
      <c r="BC212" s="37">
        <v>0</v>
      </c>
      <c r="BE212" s="44">
        <v>206</v>
      </c>
      <c r="BF212" s="37">
        <v>0</v>
      </c>
      <c r="BG212" s="37">
        <v>0</v>
      </c>
      <c r="BI212" s="44">
        <v>206</v>
      </c>
      <c r="BJ212" s="37">
        <v>0</v>
      </c>
      <c r="BK212" s="37">
        <v>0</v>
      </c>
    </row>
    <row r="213" spans="1:63" ht="14.25" x14ac:dyDescent="0.2">
      <c r="A213" s="44">
        <v>207</v>
      </c>
      <c r="B213" s="37">
        <v>0</v>
      </c>
      <c r="C213" s="37">
        <v>0</v>
      </c>
      <c r="E213" s="44">
        <v>207</v>
      </c>
      <c r="F213" s="37">
        <v>0</v>
      </c>
      <c r="G213" s="33">
        <v>0</v>
      </c>
      <c r="I213" s="44">
        <v>207</v>
      </c>
      <c r="J213" s="37">
        <v>0</v>
      </c>
      <c r="K213" s="37">
        <v>0</v>
      </c>
      <c r="M213" s="44">
        <v>207</v>
      </c>
      <c r="N213" s="37">
        <v>0</v>
      </c>
      <c r="O213" s="37">
        <v>0</v>
      </c>
      <c r="Q213" s="44">
        <v>207</v>
      </c>
      <c r="R213" s="37">
        <v>0</v>
      </c>
      <c r="S213" s="37">
        <v>0</v>
      </c>
      <c r="U213" s="44">
        <v>207</v>
      </c>
      <c r="V213" s="37">
        <v>0</v>
      </c>
      <c r="W213" s="37">
        <v>0</v>
      </c>
      <c r="Y213" s="44">
        <v>207</v>
      </c>
      <c r="Z213" s="37">
        <v>0</v>
      </c>
      <c r="AA213" s="37">
        <v>0</v>
      </c>
      <c r="AC213" s="44">
        <v>207</v>
      </c>
      <c r="AD213" s="37">
        <v>0</v>
      </c>
      <c r="AE213" s="37">
        <v>0</v>
      </c>
      <c r="AG213" s="44">
        <v>207</v>
      </c>
      <c r="AH213" s="37">
        <v>0</v>
      </c>
      <c r="AI213" s="37">
        <v>0</v>
      </c>
      <c r="AK213" s="44">
        <v>207</v>
      </c>
      <c r="AL213" s="33">
        <v>0</v>
      </c>
      <c r="AM213" s="33">
        <v>0</v>
      </c>
      <c r="AO213" s="44">
        <v>207</v>
      </c>
      <c r="AP213" s="33">
        <v>0</v>
      </c>
      <c r="AQ213" s="37">
        <v>0</v>
      </c>
      <c r="AS213" s="44">
        <v>207</v>
      </c>
      <c r="AT213" s="33">
        <v>0</v>
      </c>
      <c r="AU213" s="33">
        <v>0</v>
      </c>
      <c r="AW213" s="44">
        <v>207</v>
      </c>
      <c r="AX213" s="33">
        <v>0</v>
      </c>
      <c r="AY213" s="37">
        <v>0</v>
      </c>
      <c r="BA213" s="44">
        <v>207</v>
      </c>
      <c r="BB213" s="37">
        <v>0</v>
      </c>
      <c r="BC213" s="37">
        <v>0</v>
      </c>
      <c r="BE213" s="44">
        <v>207</v>
      </c>
      <c r="BF213" s="37">
        <v>0</v>
      </c>
      <c r="BG213" s="37">
        <v>0</v>
      </c>
      <c r="BI213" s="44">
        <v>207</v>
      </c>
      <c r="BJ213" s="37">
        <v>0</v>
      </c>
      <c r="BK213" s="37">
        <v>0</v>
      </c>
    </row>
    <row r="214" spans="1:63" ht="14.25" x14ac:dyDescent="0.2">
      <c r="A214" s="44">
        <v>208</v>
      </c>
      <c r="B214" s="37">
        <v>0</v>
      </c>
      <c r="C214" s="37">
        <v>0</v>
      </c>
      <c r="E214" s="44">
        <v>208</v>
      </c>
      <c r="F214" s="37">
        <v>0</v>
      </c>
      <c r="G214" s="33">
        <v>0</v>
      </c>
      <c r="I214" s="44">
        <v>208</v>
      </c>
      <c r="J214" s="37">
        <v>0</v>
      </c>
      <c r="K214" s="37">
        <v>0</v>
      </c>
      <c r="M214" s="44">
        <v>208</v>
      </c>
      <c r="N214" s="37">
        <v>0</v>
      </c>
      <c r="O214" s="37">
        <v>0</v>
      </c>
      <c r="Q214" s="44">
        <v>208</v>
      </c>
      <c r="R214" s="37">
        <v>0</v>
      </c>
      <c r="S214" s="37">
        <v>0</v>
      </c>
      <c r="U214" s="44">
        <v>208</v>
      </c>
      <c r="V214" s="37">
        <v>0</v>
      </c>
      <c r="W214" s="37">
        <v>0</v>
      </c>
      <c r="Y214" s="44">
        <v>208</v>
      </c>
      <c r="Z214" s="37">
        <v>0</v>
      </c>
      <c r="AA214" s="37">
        <v>0</v>
      </c>
      <c r="AC214" s="44">
        <v>208</v>
      </c>
      <c r="AD214" s="37">
        <v>0</v>
      </c>
      <c r="AE214" s="37">
        <v>0</v>
      </c>
      <c r="AG214" s="44">
        <v>208</v>
      </c>
      <c r="AH214" s="37">
        <v>0</v>
      </c>
      <c r="AI214" s="37">
        <v>0</v>
      </c>
      <c r="AK214" s="44">
        <v>208</v>
      </c>
      <c r="AL214" s="33">
        <v>0</v>
      </c>
      <c r="AM214" s="33">
        <v>0</v>
      </c>
      <c r="AO214" s="44">
        <v>208</v>
      </c>
      <c r="AP214" s="33">
        <v>0</v>
      </c>
      <c r="AQ214" s="37">
        <v>0</v>
      </c>
      <c r="AS214" s="44">
        <v>208</v>
      </c>
      <c r="AT214" s="33">
        <v>0</v>
      </c>
      <c r="AU214" s="33">
        <v>0</v>
      </c>
      <c r="AW214" s="44">
        <v>208</v>
      </c>
      <c r="AX214" s="33">
        <v>0</v>
      </c>
      <c r="AY214" s="37">
        <v>0</v>
      </c>
      <c r="BA214" s="44">
        <v>208</v>
      </c>
      <c r="BB214" s="37">
        <v>0</v>
      </c>
      <c r="BC214" s="37">
        <v>0</v>
      </c>
      <c r="BE214" s="44">
        <v>208</v>
      </c>
      <c r="BF214" s="37">
        <v>0</v>
      </c>
      <c r="BG214" s="37">
        <v>0</v>
      </c>
      <c r="BI214" s="44">
        <v>208</v>
      </c>
      <c r="BJ214" s="37">
        <v>0</v>
      </c>
      <c r="BK214" s="37">
        <v>0</v>
      </c>
    </row>
    <row r="215" spans="1:63" ht="14.25" x14ac:dyDescent="0.2">
      <c r="A215" s="44">
        <v>209</v>
      </c>
      <c r="B215" s="37">
        <v>0</v>
      </c>
      <c r="C215" s="37">
        <v>0</v>
      </c>
      <c r="E215" s="44">
        <v>209</v>
      </c>
      <c r="F215" s="37">
        <v>0</v>
      </c>
      <c r="G215" s="33">
        <v>0</v>
      </c>
      <c r="I215" s="44">
        <v>209</v>
      </c>
      <c r="J215" s="37">
        <v>0</v>
      </c>
      <c r="K215" s="37">
        <v>0</v>
      </c>
      <c r="M215" s="44">
        <v>209</v>
      </c>
      <c r="N215" s="37">
        <v>0</v>
      </c>
      <c r="O215" s="37">
        <v>0</v>
      </c>
      <c r="Q215" s="44">
        <v>209</v>
      </c>
      <c r="R215" s="37">
        <v>0</v>
      </c>
      <c r="S215" s="37">
        <v>0</v>
      </c>
      <c r="U215" s="44">
        <v>209</v>
      </c>
      <c r="V215" s="37">
        <v>0</v>
      </c>
      <c r="W215" s="37">
        <v>0</v>
      </c>
      <c r="Y215" s="44">
        <v>209</v>
      </c>
      <c r="Z215" s="37">
        <v>0</v>
      </c>
      <c r="AA215" s="37">
        <v>0</v>
      </c>
      <c r="AC215" s="44">
        <v>209</v>
      </c>
      <c r="AD215" s="37">
        <v>0</v>
      </c>
      <c r="AE215" s="37">
        <v>0</v>
      </c>
      <c r="AG215" s="44">
        <v>209</v>
      </c>
      <c r="AH215" s="37">
        <v>0</v>
      </c>
      <c r="AI215" s="37">
        <v>0</v>
      </c>
      <c r="AK215" s="44">
        <v>209</v>
      </c>
      <c r="AL215" s="33">
        <v>0</v>
      </c>
      <c r="AM215" s="33">
        <v>0</v>
      </c>
      <c r="AO215" s="44">
        <v>209</v>
      </c>
      <c r="AP215" s="33">
        <v>0</v>
      </c>
      <c r="AQ215" s="37">
        <v>0</v>
      </c>
      <c r="AS215" s="44">
        <v>209</v>
      </c>
      <c r="AT215" s="33">
        <v>0</v>
      </c>
      <c r="AU215" s="33">
        <v>0</v>
      </c>
      <c r="AW215" s="44">
        <v>209</v>
      </c>
      <c r="AX215" s="33">
        <v>0</v>
      </c>
      <c r="AY215" s="37">
        <v>0</v>
      </c>
      <c r="BA215" s="44">
        <v>209</v>
      </c>
      <c r="BB215" s="37">
        <v>0</v>
      </c>
      <c r="BC215" s="37">
        <v>0</v>
      </c>
      <c r="BE215" s="44">
        <v>209</v>
      </c>
      <c r="BF215" s="37">
        <v>0</v>
      </c>
      <c r="BG215" s="37">
        <v>0</v>
      </c>
      <c r="BI215" s="44">
        <v>209</v>
      </c>
      <c r="BJ215" s="37">
        <v>0</v>
      </c>
      <c r="BK215" s="37">
        <v>0</v>
      </c>
    </row>
    <row r="216" spans="1:63" ht="14.25" x14ac:dyDescent="0.2">
      <c r="A216" s="44">
        <v>210</v>
      </c>
      <c r="B216" s="37">
        <v>0</v>
      </c>
      <c r="C216" s="37">
        <v>0</v>
      </c>
      <c r="E216" s="44">
        <v>210</v>
      </c>
      <c r="F216" s="37">
        <v>0</v>
      </c>
      <c r="G216" s="33">
        <v>0</v>
      </c>
      <c r="I216" s="44">
        <v>210</v>
      </c>
      <c r="J216" s="37">
        <v>0</v>
      </c>
      <c r="K216" s="37">
        <v>0</v>
      </c>
      <c r="M216" s="44">
        <v>210</v>
      </c>
      <c r="N216" s="37">
        <v>0</v>
      </c>
      <c r="O216" s="37">
        <v>0</v>
      </c>
      <c r="Q216" s="44">
        <v>210</v>
      </c>
      <c r="R216" s="37">
        <v>0</v>
      </c>
      <c r="S216" s="37">
        <v>0</v>
      </c>
      <c r="U216" s="44">
        <v>210</v>
      </c>
      <c r="V216" s="37">
        <v>0</v>
      </c>
      <c r="W216" s="37">
        <v>0</v>
      </c>
      <c r="Y216" s="44">
        <v>210</v>
      </c>
      <c r="Z216" s="37">
        <v>0</v>
      </c>
      <c r="AA216" s="37">
        <v>0</v>
      </c>
      <c r="AC216" s="44">
        <v>210</v>
      </c>
      <c r="AD216" s="37">
        <v>0</v>
      </c>
      <c r="AE216" s="37">
        <v>0</v>
      </c>
      <c r="AG216" s="44">
        <v>210</v>
      </c>
      <c r="AH216" s="37">
        <v>0</v>
      </c>
      <c r="AI216" s="37">
        <v>0</v>
      </c>
      <c r="AK216" s="44">
        <v>210</v>
      </c>
      <c r="AL216" s="33">
        <v>0</v>
      </c>
      <c r="AM216" s="33">
        <v>0</v>
      </c>
      <c r="AO216" s="44">
        <v>210</v>
      </c>
      <c r="AP216" s="33">
        <v>0</v>
      </c>
      <c r="AQ216" s="37">
        <v>0</v>
      </c>
      <c r="AS216" s="44">
        <v>210</v>
      </c>
      <c r="AT216" s="33">
        <v>0</v>
      </c>
      <c r="AU216" s="33">
        <v>0</v>
      </c>
      <c r="AW216" s="44">
        <v>210</v>
      </c>
      <c r="AX216" s="33">
        <v>0</v>
      </c>
      <c r="AY216" s="37">
        <v>0</v>
      </c>
      <c r="BA216" s="44">
        <v>210</v>
      </c>
      <c r="BB216" s="37">
        <v>0</v>
      </c>
      <c r="BC216" s="37">
        <v>0</v>
      </c>
      <c r="BE216" s="44">
        <v>210</v>
      </c>
      <c r="BF216" s="37">
        <v>0</v>
      </c>
      <c r="BG216" s="37">
        <v>0</v>
      </c>
      <c r="BI216" s="44">
        <v>210</v>
      </c>
      <c r="BJ216" s="37">
        <v>0</v>
      </c>
      <c r="BK216" s="37">
        <v>0</v>
      </c>
    </row>
    <row r="217" spans="1:63" ht="14.25" x14ac:dyDescent="0.2">
      <c r="A217" s="44">
        <v>211</v>
      </c>
      <c r="B217" s="37">
        <v>0</v>
      </c>
      <c r="C217" s="37">
        <v>0</v>
      </c>
      <c r="E217" s="44">
        <v>211</v>
      </c>
      <c r="F217" s="37">
        <v>0</v>
      </c>
      <c r="G217" s="33">
        <v>0</v>
      </c>
      <c r="I217" s="44">
        <v>211</v>
      </c>
      <c r="J217" s="37">
        <v>0</v>
      </c>
      <c r="K217" s="37">
        <v>0</v>
      </c>
      <c r="M217" s="44">
        <v>211</v>
      </c>
      <c r="N217" s="37">
        <v>0</v>
      </c>
      <c r="O217" s="37">
        <v>0</v>
      </c>
      <c r="Q217" s="44">
        <v>211</v>
      </c>
      <c r="R217" s="37">
        <v>0</v>
      </c>
      <c r="S217" s="37">
        <v>0</v>
      </c>
      <c r="U217" s="44">
        <v>211</v>
      </c>
      <c r="V217" s="37">
        <v>0</v>
      </c>
      <c r="W217" s="37">
        <v>0</v>
      </c>
      <c r="Y217" s="44">
        <v>211</v>
      </c>
      <c r="Z217" s="37">
        <v>0</v>
      </c>
      <c r="AA217" s="37">
        <v>0</v>
      </c>
      <c r="AC217" s="44">
        <v>211</v>
      </c>
      <c r="AD217" s="37">
        <v>0</v>
      </c>
      <c r="AE217" s="37">
        <v>0</v>
      </c>
      <c r="AG217" s="44">
        <v>211</v>
      </c>
      <c r="AH217" s="37">
        <v>0</v>
      </c>
      <c r="AI217" s="37">
        <v>0</v>
      </c>
      <c r="AK217" s="44">
        <v>211</v>
      </c>
      <c r="AL217" s="33">
        <v>0</v>
      </c>
      <c r="AM217" s="33">
        <v>0</v>
      </c>
      <c r="AO217" s="44">
        <v>211</v>
      </c>
      <c r="AP217" s="33">
        <v>0</v>
      </c>
      <c r="AQ217" s="37">
        <v>0</v>
      </c>
      <c r="AS217" s="44">
        <v>211</v>
      </c>
      <c r="AT217" s="33">
        <v>0</v>
      </c>
      <c r="AU217" s="33">
        <v>0</v>
      </c>
      <c r="AW217" s="44">
        <v>211</v>
      </c>
      <c r="AX217" s="33">
        <v>0</v>
      </c>
      <c r="AY217" s="37">
        <v>0</v>
      </c>
      <c r="BA217" s="44">
        <v>211</v>
      </c>
      <c r="BB217" s="37">
        <v>0</v>
      </c>
      <c r="BC217" s="37">
        <v>0</v>
      </c>
      <c r="BE217" s="44">
        <v>211</v>
      </c>
      <c r="BF217" s="37">
        <v>0</v>
      </c>
      <c r="BG217" s="37">
        <v>0</v>
      </c>
      <c r="BI217" s="44">
        <v>211</v>
      </c>
      <c r="BJ217" s="37">
        <v>0</v>
      </c>
      <c r="BK217" s="37">
        <v>0</v>
      </c>
    </row>
    <row r="218" spans="1:63" ht="14.25" x14ac:dyDescent="0.2">
      <c r="A218" s="44">
        <v>212</v>
      </c>
      <c r="B218" s="37">
        <v>0</v>
      </c>
      <c r="C218" s="37">
        <v>0</v>
      </c>
      <c r="E218" s="44">
        <v>212</v>
      </c>
      <c r="F218" s="37">
        <v>0</v>
      </c>
      <c r="G218" s="33">
        <v>0</v>
      </c>
      <c r="I218" s="44">
        <v>212</v>
      </c>
      <c r="J218" s="37">
        <v>0</v>
      </c>
      <c r="K218" s="37">
        <v>0</v>
      </c>
      <c r="M218" s="44">
        <v>212</v>
      </c>
      <c r="N218" s="37">
        <v>0</v>
      </c>
      <c r="O218" s="37">
        <v>0</v>
      </c>
      <c r="Q218" s="44">
        <v>212</v>
      </c>
      <c r="R218" s="37">
        <v>0</v>
      </c>
      <c r="S218" s="37">
        <v>0</v>
      </c>
      <c r="U218" s="44">
        <v>212</v>
      </c>
      <c r="V218" s="37">
        <v>0</v>
      </c>
      <c r="W218" s="37">
        <v>0</v>
      </c>
      <c r="Y218" s="44">
        <v>212</v>
      </c>
      <c r="Z218" s="37">
        <v>0</v>
      </c>
      <c r="AA218" s="37">
        <v>0</v>
      </c>
      <c r="AC218" s="44">
        <v>212</v>
      </c>
      <c r="AD218" s="37">
        <v>0</v>
      </c>
      <c r="AE218" s="37">
        <v>0</v>
      </c>
      <c r="AG218" s="44">
        <v>212</v>
      </c>
      <c r="AH218" s="37">
        <v>0</v>
      </c>
      <c r="AI218" s="37">
        <v>0</v>
      </c>
      <c r="AK218" s="44">
        <v>212</v>
      </c>
      <c r="AL218" s="33">
        <v>0</v>
      </c>
      <c r="AM218" s="33">
        <v>0</v>
      </c>
      <c r="AO218" s="44">
        <v>212</v>
      </c>
      <c r="AP218" s="33">
        <v>0</v>
      </c>
      <c r="AQ218" s="37">
        <v>0</v>
      </c>
      <c r="AS218" s="44">
        <v>212</v>
      </c>
      <c r="AT218" s="33">
        <v>0</v>
      </c>
      <c r="AU218" s="33">
        <v>0</v>
      </c>
      <c r="AW218" s="44">
        <v>212</v>
      </c>
      <c r="AX218" s="33">
        <v>0</v>
      </c>
      <c r="AY218" s="37">
        <v>0</v>
      </c>
      <c r="BA218" s="44">
        <v>212</v>
      </c>
      <c r="BB218" s="37">
        <v>0</v>
      </c>
      <c r="BC218" s="37">
        <v>0</v>
      </c>
      <c r="BE218" s="44">
        <v>212</v>
      </c>
      <c r="BF218" s="37">
        <v>0</v>
      </c>
      <c r="BG218" s="37">
        <v>0</v>
      </c>
      <c r="BI218" s="44">
        <v>212</v>
      </c>
      <c r="BJ218" s="37">
        <v>0</v>
      </c>
      <c r="BK218" s="37">
        <v>0</v>
      </c>
    </row>
    <row r="219" spans="1:63" ht="14.25" x14ac:dyDescent="0.2">
      <c r="A219" s="44">
        <v>213</v>
      </c>
      <c r="B219" s="37">
        <v>0</v>
      </c>
      <c r="C219" s="37">
        <v>0</v>
      </c>
      <c r="E219" s="44">
        <v>213</v>
      </c>
      <c r="F219" s="37">
        <v>0</v>
      </c>
      <c r="G219" s="33">
        <v>0</v>
      </c>
      <c r="I219" s="44">
        <v>213</v>
      </c>
      <c r="J219" s="37">
        <v>0</v>
      </c>
      <c r="K219" s="37">
        <v>0</v>
      </c>
      <c r="M219" s="44">
        <v>213</v>
      </c>
      <c r="N219" s="37">
        <v>0</v>
      </c>
      <c r="O219" s="37">
        <v>0</v>
      </c>
      <c r="Q219" s="44">
        <v>213</v>
      </c>
      <c r="R219" s="37">
        <v>0</v>
      </c>
      <c r="S219" s="37">
        <v>0</v>
      </c>
      <c r="U219" s="44">
        <v>213</v>
      </c>
      <c r="V219" s="37">
        <v>0</v>
      </c>
      <c r="W219" s="37">
        <v>0</v>
      </c>
      <c r="Y219" s="44">
        <v>213</v>
      </c>
      <c r="Z219" s="37">
        <v>0</v>
      </c>
      <c r="AA219" s="37">
        <v>0</v>
      </c>
      <c r="AC219" s="44">
        <v>213</v>
      </c>
      <c r="AD219" s="37">
        <v>0</v>
      </c>
      <c r="AE219" s="37">
        <v>0</v>
      </c>
      <c r="AG219" s="44">
        <v>213</v>
      </c>
      <c r="AH219" s="37">
        <v>0</v>
      </c>
      <c r="AI219" s="37">
        <v>0</v>
      </c>
      <c r="AK219" s="44">
        <v>213</v>
      </c>
      <c r="AL219" s="33">
        <v>0</v>
      </c>
      <c r="AM219" s="33">
        <v>0</v>
      </c>
      <c r="AO219" s="44">
        <v>213</v>
      </c>
      <c r="AP219" s="33">
        <v>0</v>
      </c>
      <c r="AQ219" s="37">
        <v>0</v>
      </c>
      <c r="AS219" s="44">
        <v>213</v>
      </c>
      <c r="AT219" s="33">
        <v>0</v>
      </c>
      <c r="AU219" s="33">
        <v>0</v>
      </c>
      <c r="AW219" s="44">
        <v>213</v>
      </c>
      <c r="AX219" s="33">
        <v>0</v>
      </c>
      <c r="AY219" s="37">
        <v>0</v>
      </c>
      <c r="BA219" s="44">
        <v>213</v>
      </c>
      <c r="BB219" s="37">
        <v>0</v>
      </c>
      <c r="BC219" s="37">
        <v>0</v>
      </c>
      <c r="BE219" s="44">
        <v>213</v>
      </c>
      <c r="BF219" s="37">
        <v>0</v>
      </c>
      <c r="BG219" s="37">
        <v>0</v>
      </c>
      <c r="BI219" s="44">
        <v>213</v>
      </c>
      <c r="BJ219" s="37">
        <v>0</v>
      </c>
      <c r="BK219" s="37">
        <v>0</v>
      </c>
    </row>
    <row r="220" spans="1:63" ht="14.25" x14ac:dyDescent="0.2">
      <c r="A220" s="44">
        <v>214</v>
      </c>
      <c r="B220" s="37">
        <v>0</v>
      </c>
      <c r="C220" s="37">
        <v>0</v>
      </c>
      <c r="E220" s="44">
        <v>214</v>
      </c>
      <c r="F220" s="37">
        <v>0</v>
      </c>
      <c r="G220" s="33">
        <v>0</v>
      </c>
      <c r="I220" s="44">
        <v>214</v>
      </c>
      <c r="J220" s="37">
        <v>0</v>
      </c>
      <c r="K220" s="37">
        <v>0</v>
      </c>
      <c r="M220" s="44">
        <v>214</v>
      </c>
      <c r="N220" s="37">
        <v>0</v>
      </c>
      <c r="O220" s="37">
        <v>0</v>
      </c>
      <c r="Q220" s="44">
        <v>214</v>
      </c>
      <c r="R220" s="37">
        <v>0</v>
      </c>
      <c r="S220" s="37">
        <v>0</v>
      </c>
      <c r="U220" s="44">
        <v>214</v>
      </c>
      <c r="V220" s="37">
        <v>0</v>
      </c>
      <c r="W220" s="37">
        <v>0</v>
      </c>
      <c r="Y220" s="44">
        <v>214</v>
      </c>
      <c r="Z220" s="37">
        <v>0</v>
      </c>
      <c r="AA220" s="37">
        <v>0</v>
      </c>
      <c r="AC220" s="44">
        <v>214</v>
      </c>
      <c r="AD220" s="37">
        <v>0</v>
      </c>
      <c r="AE220" s="37">
        <v>0</v>
      </c>
      <c r="AG220" s="44">
        <v>214</v>
      </c>
      <c r="AH220" s="37">
        <v>0</v>
      </c>
      <c r="AI220" s="37">
        <v>0</v>
      </c>
      <c r="AK220" s="44">
        <v>214</v>
      </c>
      <c r="AL220" s="33">
        <v>0</v>
      </c>
      <c r="AM220" s="33">
        <v>0</v>
      </c>
      <c r="AO220" s="44">
        <v>214</v>
      </c>
      <c r="AP220" s="33">
        <v>0</v>
      </c>
      <c r="AQ220" s="37">
        <v>0</v>
      </c>
      <c r="AS220" s="44">
        <v>214</v>
      </c>
      <c r="AT220" s="33">
        <v>0</v>
      </c>
      <c r="AU220" s="33">
        <v>0</v>
      </c>
      <c r="AW220" s="44">
        <v>214</v>
      </c>
      <c r="AX220" s="33">
        <v>0</v>
      </c>
      <c r="AY220" s="37">
        <v>0</v>
      </c>
      <c r="BA220" s="44">
        <v>214</v>
      </c>
      <c r="BB220" s="37">
        <v>0</v>
      </c>
      <c r="BC220" s="37">
        <v>0</v>
      </c>
      <c r="BE220" s="44">
        <v>214</v>
      </c>
      <c r="BF220" s="37">
        <v>0</v>
      </c>
      <c r="BG220" s="37">
        <v>0</v>
      </c>
      <c r="BI220" s="44">
        <v>214</v>
      </c>
      <c r="BJ220" s="37">
        <v>0</v>
      </c>
      <c r="BK220" s="37">
        <v>0</v>
      </c>
    </row>
    <row r="221" spans="1:63" ht="14.25" x14ac:dyDescent="0.2">
      <c r="A221" s="44">
        <v>215</v>
      </c>
      <c r="B221" s="37">
        <v>0</v>
      </c>
      <c r="C221" s="37">
        <v>0</v>
      </c>
      <c r="E221" s="44">
        <v>215</v>
      </c>
      <c r="F221" s="37">
        <v>0</v>
      </c>
      <c r="G221" s="33">
        <v>0</v>
      </c>
      <c r="I221" s="44">
        <v>215</v>
      </c>
      <c r="J221" s="37">
        <v>0</v>
      </c>
      <c r="K221" s="37">
        <v>0</v>
      </c>
      <c r="M221" s="44">
        <v>215</v>
      </c>
      <c r="N221" s="37">
        <v>0</v>
      </c>
      <c r="O221" s="37">
        <v>0</v>
      </c>
      <c r="Q221" s="44">
        <v>215</v>
      </c>
      <c r="R221" s="37">
        <v>0</v>
      </c>
      <c r="S221" s="37">
        <v>0</v>
      </c>
      <c r="U221" s="44">
        <v>215</v>
      </c>
      <c r="V221" s="37">
        <v>0</v>
      </c>
      <c r="W221" s="37">
        <v>0</v>
      </c>
      <c r="Y221" s="44">
        <v>215</v>
      </c>
      <c r="Z221" s="37">
        <v>0</v>
      </c>
      <c r="AA221" s="37">
        <v>0</v>
      </c>
      <c r="AC221" s="44">
        <v>215</v>
      </c>
      <c r="AD221" s="37">
        <v>0</v>
      </c>
      <c r="AE221" s="37">
        <v>0</v>
      </c>
      <c r="AG221" s="44">
        <v>215</v>
      </c>
      <c r="AH221" s="37">
        <v>0</v>
      </c>
      <c r="AI221" s="37">
        <v>0</v>
      </c>
      <c r="AK221" s="44">
        <v>215</v>
      </c>
      <c r="AL221" s="33">
        <v>0</v>
      </c>
      <c r="AM221" s="33">
        <v>0</v>
      </c>
      <c r="AO221" s="44">
        <v>215</v>
      </c>
      <c r="AP221" s="33">
        <v>0</v>
      </c>
      <c r="AQ221" s="37">
        <v>0</v>
      </c>
      <c r="AS221" s="44">
        <v>215</v>
      </c>
      <c r="AT221" s="33">
        <v>0</v>
      </c>
      <c r="AU221" s="33">
        <v>0</v>
      </c>
      <c r="AW221" s="44">
        <v>215</v>
      </c>
      <c r="AX221" s="33">
        <v>0</v>
      </c>
      <c r="AY221" s="37">
        <v>0</v>
      </c>
      <c r="BA221" s="44">
        <v>215</v>
      </c>
      <c r="BB221" s="37">
        <v>0</v>
      </c>
      <c r="BC221" s="37">
        <v>0</v>
      </c>
      <c r="BE221" s="44">
        <v>215</v>
      </c>
      <c r="BF221" s="37">
        <v>0</v>
      </c>
      <c r="BG221" s="37">
        <v>0</v>
      </c>
      <c r="BI221" s="44">
        <v>215</v>
      </c>
      <c r="BJ221" s="37">
        <v>0</v>
      </c>
      <c r="BK221" s="37">
        <v>0</v>
      </c>
    </row>
    <row r="222" spans="1:63" ht="14.25" x14ac:dyDescent="0.2">
      <c r="A222" s="44">
        <v>216</v>
      </c>
      <c r="B222" s="37">
        <v>0</v>
      </c>
      <c r="C222" s="37">
        <v>0</v>
      </c>
      <c r="E222" s="44">
        <v>216</v>
      </c>
      <c r="F222" s="37">
        <v>0</v>
      </c>
      <c r="G222" s="33">
        <v>0</v>
      </c>
      <c r="I222" s="44">
        <v>216</v>
      </c>
      <c r="J222" s="37">
        <v>0</v>
      </c>
      <c r="K222" s="37">
        <v>0</v>
      </c>
      <c r="M222" s="44">
        <v>216</v>
      </c>
      <c r="N222" s="37">
        <v>0</v>
      </c>
      <c r="O222" s="37">
        <v>0</v>
      </c>
      <c r="Q222" s="44">
        <v>216</v>
      </c>
      <c r="R222" s="37">
        <v>0</v>
      </c>
      <c r="S222" s="37">
        <v>0</v>
      </c>
      <c r="U222" s="44">
        <v>216</v>
      </c>
      <c r="V222" s="37">
        <v>0</v>
      </c>
      <c r="W222" s="37">
        <v>0</v>
      </c>
      <c r="Y222" s="44">
        <v>216</v>
      </c>
      <c r="Z222" s="37">
        <v>0</v>
      </c>
      <c r="AA222" s="37">
        <v>0</v>
      </c>
      <c r="AC222" s="44">
        <v>216</v>
      </c>
      <c r="AD222" s="37">
        <v>0</v>
      </c>
      <c r="AE222" s="37">
        <v>0</v>
      </c>
      <c r="AG222" s="44">
        <v>216</v>
      </c>
      <c r="AH222" s="37">
        <v>0</v>
      </c>
      <c r="AI222" s="37">
        <v>0</v>
      </c>
      <c r="AK222" s="44">
        <v>216</v>
      </c>
      <c r="AL222" s="33">
        <v>0</v>
      </c>
      <c r="AM222" s="33">
        <v>0</v>
      </c>
      <c r="AO222" s="44">
        <v>216</v>
      </c>
      <c r="AP222" s="33">
        <v>0</v>
      </c>
      <c r="AQ222" s="37">
        <v>0</v>
      </c>
      <c r="AS222" s="44">
        <v>216</v>
      </c>
      <c r="AT222" s="33">
        <v>0</v>
      </c>
      <c r="AU222" s="33">
        <v>0</v>
      </c>
      <c r="AW222" s="44">
        <v>216</v>
      </c>
      <c r="AX222" s="33">
        <v>0</v>
      </c>
      <c r="AY222" s="37">
        <v>0</v>
      </c>
      <c r="BA222" s="44">
        <v>216</v>
      </c>
      <c r="BB222" s="37">
        <v>0</v>
      </c>
      <c r="BC222" s="37">
        <v>0</v>
      </c>
      <c r="BE222" s="44">
        <v>216</v>
      </c>
      <c r="BF222" s="37">
        <v>0</v>
      </c>
      <c r="BG222" s="37">
        <v>0</v>
      </c>
      <c r="BI222" s="44">
        <v>216</v>
      </c>
      <c r="BJ222" s="37">
        <v>0</v>
      </c>
      <c r="BK222" s="37">
        <v>0</v>
      </c>
    </row>
    <row r="223" spans="1:63" ht="14.25" x14ac:dyDescent="0.2">
      <c r="A223" s="44">
        <v>217</v>
      </c>
      <c r="B223" s="37">
        <v>0</v>
      </c>
      <c r="C223" s="37">
        <v>0</v>
      </c>
      <c r="E223" s="44">
        <v>217</v>
      </c>
      <c r="F223" s="37">
        <v>0</v>
      </c>
      <c r="G223" s="33">
        <v>0</v>
      </c>
      <c r="I223" s="44">
        <v>217</v>
      </c>
      <c r="J223" s="37">
        <v>0</v>
      </c>
      <c r="K223" s="37">
        <v>0</v>
      </c>
      <c r="M223" s="44">
        <v>217</v>
      </c>
      <c r="N223" s="37">
        <v>0</v>
      </c>
      <c r="O223" s="37">
        <v>0</v>
      </c>
      <c r="Q223" s="44">
        <v>217</v>
      </c>
      <c r="R223" s="37">
        <v>0</v>
      </c>
      <c r="S223" s="37">
        <v>0</v>
      </c>
      <c r="U223" s="44">
        <v>217</v>
      </c>
      <c r="V223" s="37">
        <v>0</v>
      </c>
      <c r="W223" s="37">
        <v>0</v>
      </c>
      <c r="Y223" s="44">
        <v>217</v>
      </c>
      <c r="Z223" s="37">
        <v>0</v>
      </c>
      <c r="AA223" s="37">
        <v>0</v>
      </c>
      <c r="AC223" s="44">
        <v>217</v>
      </c>
      <c r="AD223" s="37">
        <v>0</v>
      </c>
      <c r="AE223" s="37">
        <v>0</v>
      </c>
      <c r="AG223" s="44">
        <v>217</v>
      </c>
      <c r="AH223" s="37">
        <v>0</v>
      </c>
      <c r="AI223" s="37">
        <v>0</v>
      </c>
      <c r="AK223" s="44">
        <v>217</v>
      </c>
      <c r="AL223" s="33">
        <v>0</v>
      </c>
      <c r="AM223" s="33">
        <v>0</v>
      </c>
      <c r="AO223" s="44">
        <v>217</v>
      </c>
      <c r="AP223" s="33">
        <v>0</v>
      </c>
      <c r="AQ223" s="37">
        <v>0</v>
      </c>
      <c r="AS223" s="44">
        <v>217</v>
      </c>
      <c r="AT223" s="33">
        <v>0</v>
      </c>
      <c r="AU223" s="33">
        <v>0</v>
      </c>
      <c r="AW223" s="44">
        <v>217</v>
      </c>
      <c r="AX223" s="33">
        <v>0</v>
      </c>
      <c r="AY223" s="37">
        <v>0</v>
      </c>
      <c r="BA223" s="44">
        <v>217</v>
      </c>
      <c r="BB223" s="37">
        <v>0</v>
      </c>
      <c r="BC223" s="37">
        <v>0</v>
      </c>
      <c r="BE223" s="44">
        <v>217</v>
      </c>
      <c r="BF223" s="37">
        <v>0</v>
      </c>
      <c r="BG223" s="37">
        <v>0</v>
      </c>
      <c r="BI223" s="44">
        <v>217</v>
      </c>
      <c r="BJ223" s="37">
        <v>0</v>
      </c>
      <c r="BK223" s="37">
        <v>0</v>
      </c>
    </row>
    <row r="224" spans="1:63" ht="14.25" x14ac:dyDescent="0.2">
      <c r="A224" s="44">
        <v>218</v>
      </c>
      <c r="B224" s="37">
        <v>0</v>
      </c>
      <c r="C224" s="37">
        <v>0</v>
      </c>
      <c r="E224" s="44">
        <v>218</v>
      </c>
      <c r="F224" s="37">
        <v>0</v>
      </c>
      <c r="G224" s="33">
        <v>0</v>
      </c>
      <c r="I224" s="44">
        <v>218</v>
      </c>
      <c r="J224" s="37">
        <v>0</v>
      </c>
      <c r="K224" s="37">
        <v>0</v>
      </c>
      <c r="M224" s="44">
        <v>218</v>
      </c>
      <c r="N224" s="37">
        <v>0</v>
      </c>
      <c r="O224" s="37">
        <v>0</v>
      </c>
      <c r="Q224" s="44">
        <v>218</v>
      </c>
      <c r="R224" s="37">
        <v>0</v>
      </c>
      <c r="S224" s="37">
        <v>0</v>
      </c>
      <c r="U224" s="44">
        <v>218</v>
      </c>
      <c r="V224" s="37">
        <v>0</v>
      </c>
      <c r="W224" s="37">
        <v>0</v>
      </c>
      <c r="Y224" s="44">
        <v>218</v>
      </c>
      <c r="Z224" s="37">
        <v>0</v>
      </c>
      <c r="AA224" s="37">
        <v>0</v>
      </c>
      <c r="AC224" s="44">
        <v>218</v>
      </c>
      <c r="AD224" s="37">
        <v>0</v>
      </c>
      <c r="AE224" s="37">
        <v>0</v>
      </c>
      <c r="AG224" s="44">
        <v>218</v>
      </c>
      <c r="AH224" s="37">
        <v>0</v>
      </c>
      <c r="AI224" s="37">
        <v>0</v>
      </c>
      <c r="AK224" s="44">
        <v>218</v>
      </c>
      <c r="AL224" s="33">
        <v>0</v>
      </c>
      <c r="AM224" s="33">
        <v>0</v>
      </c>
      <c r="AO224" s="44">
        <v>218</v>
      </c>
      <c r="AP224" s="33">
        <v>0</v>
      </c>
      <c r="AQ224" s="37">
        <v>0</v>
      </c>
      <c r="AS224" s="44">
        <v>218</v>
      </c>
      <c r="AT224" s="33">
        <v>0</v>
      </c>
      <c r="AU224" s="33">
        <v>0</v>
      </c>
      <c r="AW224" s="44">
        <v>218</v>
      </c>
      <c r="AX224" s="33">
        <v>0</v>
      </c>
      <c r="AY224" s="37">
        <v>0</v>
      </c>
      <c r="BA224" s="44">
        <v>218</v>
      </c>
      <c r="BB224" s="37">
        <v>0</v>
      </c>
      <c r="BC224" s="37">
        <v>0</v>
      </c>
      <c r="BE224" s="44">
        <v>218</v>
      </c>
      <c r="BF224" s="37">
        <v>0</v>
      </c>
      <c r="BG224" s="37">
        <v>0</v>
      </c>
      <c r="BI224" s="44">
        <v>218</v>
      </c>
      <c r="BJ224" s="37">
        <v>0</v>
      </c>
      <c r="BK224" s="37">
        <v>0</v>
      </c>
    </row>
    <row r="225" spans="1:63" ht="14.25" x14ac:dyDescent="0.2">
      <c r="A225" s="44">
        <v>219</v>
      </c>
      <c r="B225" s="37">
        <v>0</v>
      </c>
      <c r="C225" s="37">
        <v>0</v>
      </c>
      <c r="E225" s="44">
        <v>219</v>
      </c>
      <c r="F225" s="37">
        <v>0</v>
      </c>
      <c r="G225" s="33">
        <v>0</v>
      </c>
      <c r="I225" s="44">
        <v>219</v>
      </c>
      <c r="J225" s="37">
        <v>0</v>
      </c>
      <c r="K225" s="37">
        <v>0</v>
      </c>
      <c r="M225" s="44">
        <v>219</v>
      </c>
      <c r="N225" s="37">
        <v>0</v>
      </c>
      <c r="O225" s="37">
        <v>0</v>
      </c>
      <c r="Q225" s="44">
        <v>219</v>
      </c>
      <c r="R225" s="37">
        <v>0</v>
      </c>
      <c r="S225" s="37">
        <v>0</v>
      </c>
      <c r="U225" s="44">
        <v>219</v>
      </c>
      <c r="V225" s="37">
        <v>0</v>
      </c>
      <c r="W225" s="37">
        <v>0</v>
      </c>
      <c r="Y225" s="44">
        <v>219</v>
      </c>
      <c r="Z225" s="37">
        <v>0</v>
      </c>
      <c r="AA225" s="37">
        <v>0</v>
      </c>
      <c r="AC225" s="44">
        <v>219</v>
      </c>
      <c r="AD225" s="37">
        <v>0</v>
      </c>
      <c r="AE225" s="37">
        <v>0</v>
      </c>
      <c r="AG225" s="44">
        <v>219</v>
      </c>
      <c r="AH225" s="37">
        <v>0</v>
      </c>
      <c r="AI225" s="37">
        <v>0</v>
      </c>
      <c r="AK225" s="44">
        <v>219</v>
      </c>
      <c r="AL225" s="33">
        <v>0</v>
      </c>
      <c r="AM225" s="33">
        <v>0</v>
      </c>
      <c r="AO225" s="44">
        <v>219</v>
      </c>
      <c r="AP225" s="33">
        <v>0</v>
      </c>
      <c r="AQ225" s="37">
        <v>0</v>
      </c>
      <c r="AS225" s="44">
        <v>219</v>
      </c>
      <c r="AT225" s="33">
        <v>0</v>
      </c>
      <c r="AU225" s="33">
        <v>0</v>
      </c>
      <c r="AW225" s="44">
        <v>219</v>
      </c>
      <c r="AX225" s="33">
        <v>0</v>
      </c>
      <c r="AY225" s="37">
        <v>0</v>
      </c>
      <c r="BA225" s="44">
        <v>219</v>
      </c>
      <c r="BB225" s="37">
        <v>0</v>
      </c>
      <c r="BC225" s="37">
        <v>0</v>
      </c>
      <c r="BE225" s="44">
        <v>219</v>
      </c>
      <c r="BF225" s="37">
        <v>0</v>
      </c>
      <c r="BG225" s="37">
        <v>0</v>
      </c>
      <c r="BI225" s="44">
        <v>219</v>
      </c>
      <c r="BJ225" s="37">
        <v>0</v>
      </c>
      <c r="BK225" s="37">
        <v>0</v>
      </c>
    </row>
    <row r="226" spans="1:63" ht="14.25" x14ac:dyDescent="0.2">
      <c r="A226" s="44">
        <v>220</v>
      </c>
      <c r="B226" s="37">
        <v>0</v>
      </c>
      <c r="C226" s="37">
        <v>0</v>
      </c>
      <c r="E226" s="44">
        <v>220</v>
      </c>
      <c r="F226" s="37">
        <v>0</v>
      </c>
      <c r="G226" s="33">
        <v>0</v>
      </c>
      <c r="I226" s="44">
        <v>220</v>
      </c>
      <c r="J226" s="37">
        <v>0</v>
      </c>
      <c r="K226" s="37">
        <v>0</v>
      </c>
      <c r="M226" s="44">
        <v>220</v>
      </c>
      <c r="N226" s="37">
        <v>0</v>
      </c>
      <c r="O226" s="37">
        <v>0</v>
      </c>
      <c r="Q226" s="44">
        <v>220</v>
      </c>
      <c r="R226" s="37">
        <v>0</v>
      </c>
      <c r="S226" s="37">
        <v>0</v>
      </c>
      <c r="U226" s="44">
        <v>220</v>
      </c>
      <c r="V226" s="37">
        <v>0</v>
      </c>
      <c r="W226" s="37">
        <v>0</v>
      </c>
      <c r="Y226" s="44">
        <v>220</v>
      </c>
      <c r="Z226" s="37">
        <v>0</v>
      </c>
      <c r="AA226" s="37">
        <v>0</v>
      </c>
      <c r="AC226" s="44">
        <v>220</v>
      </c>
      <c r="AD226" s="37">
        <v>0</v>
      </c>
      <c r="AE226" s="37">
        <v>0</v>
      </c>
      <c r="AG226" s="44">
        <v>220</v>
      </c>
      <c r="AH226" s="37">
        <v>0</v>
      </c>
      <c r="AI226" s="37">
        <v>0</v>
      </c>
      <c r="AK226" s="44">
        <v>220</v>
      </c>
      <c r="AL226" s="33">
        <v>0</v>
      </c>
      <c r="AM226" s="33">
        <v>0</v>
      </c>
      <c r="AO226" s="44">
        <v>220</v>
      </c>
      <c r="AP226" s="33">
        <v>0</v>
      </c>
      <c r="AQ226" s="37">
        <v>0</v>
      </c>
      <c r="AS226" s="44">
        <v>220</v>
      </c>
      <c r="AT226" s="33">
        <v>0</v>
      </c>
      <c r="AU226" s="33">
        <v>0</v>
      </c>
      <c r="AW226" s="44">
        <v>220</v>
      </c>
      <c r="AX226" s="33">
        <v>0</v>
      </c>
      <c r="AY226" s="37">
        <v>0</v>
      </c>
      <c r="BA226" s="44">
        <v>220</v>
      </c>
      <c r="BB226" s="37">
        <v>0</v>
      </c>
      <c r="BC226" s="37">
        <v>0</v>
      </c>
      <c r="BE226" s="44">
        <v>220</v>
      </c>
      <c r="BF226" s="37">
        <v>0</v>
      </c>
      <c r="BG226" s="37">
        <v>0</v>
      </c>
      <c r="BI226" s="44">
        <v>220</v>
      </c>
      <c r="BJ226" s="37">
        <v>0</v>
      </c>
      <c r="BK226" s="37">
        <v>0</v>
      </c>
    </row>
    <row r="227" spans="1:63" ht="14.25" x14ac:dyDescent="0.2">
      <c r="A227" s="44">
        <v>221</v>
      </c>
      <c r="B227" s="37">
        <v>0</v>
      </c>
      <c r="C227" s="37">
        <v>0</v>
      </c>
      <c r="E227" s="44">
        <v>221</v>
      </c>
      <c r="F227" s="37">
        <v>0</v>
      </c>
      <c r="G227" s="33">
        <v>0</v>
      </c>
      <c r="I227" s="44">
        <v>221</v>
      </c>
      <c r="J227" s="37">
        <v>0</v>
      </c>
      <c r="K227" s="37">
        <v>0</v>
      </c>
      <c r="M227" s="44">
        <v>221</v>
      </c>
      <c r="N227" s="37">
        <v>0</v>
      </c>
      <c r="O227" s="37">
        <v>0</v>
      </c>
      <c r="Q227" s="44">
        <v>221</v>
      </c>
      <c r="R227" s="37">
        <v>0</v>
      </c>
      <c r="S227" s="37">
        <v>0</v>
      </c>
      <c r="U227" s="44">
        <v>221</v>
      </c>
      <c r="V227" s="37">
        <v>0</v>
      </c>
      <c r="W227" s="37">
        <v>0</v>
      </c>
      <c r="Y227" s="44">
        <v>221</v>
      </c>
      <c r="Z227" s="37">
        <v>0</v>
      </c>
      <c r="AA227" s="37">
        <v>0</v>
      </c>
      <c r="AC227" s="44">
        <v>221</v>
      </c>
      <c r="AD227" s="37">
        <v>0</v>
      </c>
      <c r="AE227" s="37">
        <v>0</v>
      </c>
      <c r="AG227" s="44">
        <v>221</v>
      </c>
      <c r="AH227" s="37">
        <v>0</v>
      </c>
      <c r="AI227" s="37">
        <v>0</v>
      </c>
      <c r="AK227" s="44">
        <v>221</v>
      </c>
      <c r="AL227" s="33">
        <v>0</v>
      </c>
      <c r="AM227" s="33">
        <v>0</v>
      </c>
      <c r="AO227" s="44">
        <v>221</v>
      </c>
      <c r="AP227" s="33">
        <v>0</v>
      </c>
      <c r="AQ227" s="37">
        <v>0</v>
      </c>
      <c r="AS227" s="44">
        <v>221</v>
      </c>
      <c r="AT227" s="33">
        <v>0</v>
      </c>
      <c r="AU227" s="33">
        <v>0</v>
      </c>
      <c r="AW227" s="44">
        <v>221</v>
      </c>
      <c r="AX227" s="33">
        <v>0</v>
      </c>
      <c r="AY227" s="37">
        <v>0</v>
      </c>
      <c r="BA227" s="44">
        <v>221</v>
      </c>
      <c r="BB227" s="37">
        <v>0</v>
      </c>
      <c r="BC227" s="37">
        <v>0</v>
      </c>
      <c r="BE227" s="44">
        <v>221</v>
      </c>
      <c r="BF227" s="37">
        <v>0</v>
      </c>
      <c r="BG227" s="37">
        <v>0</v>
      </c>
      <c r="BI227" s="44">
        <v>221</v>
      </c>
      <c r="BJ227" s="37">
        <v>0</v>
      </c>
      <c r="BK227" s="37">
        <v>0</v>
      </c>
    </row>
    <row r="228" spans="1:63" ht="14.25" x14ac:dyDescent="0.2">
      <c r="A228" s="44">
        <v>222</v>
      </c>
      <c r="B228" s="37">
        <v>0</v>
      </c>
      <c r="C228" s="37">
        <v>0</v>
      </c>
      <c r="E228" s="44">
        <v>222</v>
      </c>
      <c r="F228" s="37">
        <v>0</v>
      </c>
      <c r="G228" s="33">
        <v>0</v>
      </c>
      <c r="I228" s="44">
        <v>222</v>
      </c>
      <c r="J228" s="37">
        <v>0</v>
      </c>
      <c r="K228" s="37">
        <v>0</v>
      </c>
      <c r="M228" s="44">
        <v>222</v>
      </c>
      <c r="N228" s="37">
        <v>0</v>
      </c>
      <c r="O228" s="37">
        <v>0</v>
      </c>
      <c r="Q228" s="44">
        <v>222</v>
      </c>
      <c r="R228" s="37">
        <v>0</v>
      </c>
      <c r="S228" s="37">
        <v>0</v>
      </c>
      <c r="U228" s="44">
        <v>222</v>
      </c>
      <c r="V228" s="37">
        <v>0</v>
      </c>
      <c r="W228" s="37">
        <v>0</v>
      </c>
      <c r="Y228" s="44">
        <v>222</v>
      </c>
      <c r="Z228" s="37">
        <v>0</v>
      </c>
      <c r="AA228" s="37">
        <v>0</v>
      </c>
      <c r="AC228" s="44">
        <v>222</v>
      </c>
      <c r="AD228" s="37">
        <v>0</v>
      </c>
      <c r="AE228" s="37">
        <v>0</v>
      </c>
      <c r="AG228" s="44">
        <v>222</v>
      </c>
      <c r="AH228" s="37">
        <v>0</v>
      </c>
      <c r="AI228" s="37">
        <v>0</v>
      </c>
      <c r="AK228" s="44">
        <v>222</v>
      </c>
      <c r="AL228" s="33">
        <v>0</v>
      </c>
      <c r="AM228" s="33">
        <v>0</v>
      </c>
      <c r="AO228" s="44">
        <v>222</v>
      </c>
      <c r="AP228" s="33">
        <v>0</v>
      </c>
      <c r="AQ228" s="37">
        <v>0</v>
      </c>
      <c r="AS228" s="44">
        <v>222</v>
      </c>
      <c r="AT228" s="33">
        <v>0</v>
      </c>
      <c r="AU228" s="33">
        <v>0</v>
      </c>
      <c r="AW228" s="44">
        <v>222</v>
      </c>
      <c r="AX228" s="33">
        <v>0</v>
      </c>
      <c r="AY228" s="37">
        <v>0</v>
      </c>
      <c r="BA228" s="44">
        <v>222</v>
      </c>
      <c r="BB228" s="37">
        <v>0</v>
      </c>
      <c r="BC228" s="37">
        <v>0</v>
      </c>
      <c r="BE228" s="44">
        <v>222</v>
      </c>
      <c r="BF228" s="37">
        <v>0</v>
      </c>
      <c r="BG228" s="37">
        <v>0</v>
      </c>
      <c r="BI228" s="44">
        <v>222</v>
      </c>
      <c r="BJ228" s="37">
        <v>0</v>
      </c>
      <c r="BK228" s="37">
        <v>0</v>
      </c>
    </row>
    <row r="229" spans="1:63" ht="14.25" x14ac:dyDescent="0.2">
      <c r="A229" s="44">
        <v>223</v>
      </c>
      <c r="B229" s="37">
        <v>0</v>
      </c>
      <c r="C229" s="37">
        <v>0</v>
      </c>
      <c r="E229" s="44">
        <v>223</v>
      </c>
      <c r="F229" s="37">
        <v>0</v>
      </c>
      <c r="G229" s="33">
        <v>0</v>
      </c>
      <c r="I229" s="44">
        <v>223</v>
      </c>
      <c r="J229" s="37">
        <v>0</v>
      </c>
      <c r="K229" s="37">
        <v>0</v>
      </c>
      <c r="M229" s="44">
        <v>223</v>
      </c>
      <c r="N229" s="37">
        <v>0</v>
      </c>
      <c r="O229" s="37">
        <v>0</v>
      </c>
      <c r="Q229" s="44">
        <v>223</v>
      </c>
      <c r="R229" s="37">
        <v>0</v>
      </c>
      <c r="S229" s="37">
        <v>0</v>
      </c>
      <c r="U229" s="44">
        <v>223</v>
      </c>
      <c r="V229" s="37">
        <v>0</v>
      </c>
      <c r="W229" s="37">
        <v>0</v>
      </c>
      <c r="Y229" s="44">
        <v>223</v>
      </c>
      <c r="Z229" s="37">
        <v>0</v>
      </c>
      <c r="AA229" s="37">
        <v>0</v>
      </c>
      <c r="AC229" s="44">
        <v>223</v>
      </c>
      <c r="AD229" s="37">
        <v>0</v>
      </c>
      <c r="AE229" s="37">
        <v>0</v>
      </c>
      <c r="AG229" s="44">
        <v>223</v>
      </c>
      <c r="AH229" s="37">
        <v>0</v>
      </c>
      <c r="AI229" s="37">
        <v>0</v>
      </c>
      <c r="AK229" s="44">
        <v>223</v>
      </c>
      <c r="AL229" s="33">
        <v>0</v>
      </c>
      <c r="AM229" s="33">
        <v>0</v>
      </c>
      <c r="AO229" s="44">
        <v>223</v>
      </c>
      <c r="AP229" s="33">
        <v>0</v>
      </c>
      <c r="AQ229" s="37">
        <v>0</v>
      </c>
      <c r="AS229" s="44">
        <v>223</v>
      </c>
      <c r="AT229" s="33">
        <v>0</v>
      </c>
      <c r="AU229" s="33">
        <v>0</v>
      </c>
      <c r="AW229" s="44">
        <v>223</v>
      </c>
      <c r="AX229" s="33">
        <v>0</v>
      </c>
      <c r="AY229" s="37">
        <v>0</v>
      </c>
      <c r="BA229" s="44">
        <v>223</v>
      </c>
      <c r="BB229" s="37">
        <v>0</v>
      </c>
      <c r="BC229" s="37">
        <v>0</v>
      </c>
      <c r="BE229" s="44">
        <v>223</v>
      </c>
      <c r="BF229" s="37">
        <v>0</v>
      </c>
      <c r="BG229" s="37">
        <v>0</v>
      </c>
      <c r="BI229" s="44">
        <v>223</v>
      </c>
      <c r="BJ229" s="37">
        <v>0</v>
      </c>
      <c r="BK229" s="37">
        <v>0</v>
      </c>
    </row>
    <row r="230" spans="1:63" ht="14.25" x14ac:dyDescent="0.2">
      <c r="A230" s="44">
        <v>224</v>
      </c>
      <c r="B230" s="37">
        <v>0</v>
      </c>
      <c r="C230" s="37">
        <v>0</v>
      </c>
      <c r="E230" s="44">
        <v>224</v>
      </c>
      <c r="F230" s="37">
        <v>0</v>
      </c>
      <c r="G230" s="33">
        <v>0</v>
      </c>
      <c r="I230" s="44">
        <v>224</v>
      </c>
      <c r="J230" s="37">
        <v>0</v>
      </c>
      <c r="K230" s="37">
        <v>0</v>
      </c>
      <c r="M230" s="44">
        <v>224</v>
      </c>
      <c r="N230" s="37">
        <v>0</v>
      </c>
      <c r="O230" s="37">
        <v>0</v>
      </c>
      <c r="Q230" s="44">
        <v>224</v>
      </c>
      <c r="R230" s="37">
        <v>0</v>
      </c>
      <c r="S230" s="37">
        <v>0</v>
      </c>
      <c r="U230" s="44">
        <v>224</v>
      </c>
      <c r="V230" s="37">
        <v>0</v>
      </c>
      <c r="W230" s="37">
        <v>0</v>
      </c>
      <c r="Y230" s="44">
        <v>224</v>
      </c>
      <c r="Z230" s="37">
        <v>0</v>
      </c>
      <c r="AA230" s="37">
        <v>0</v>
      </c>
      <c r="AC230" s="44">
        <v>224</v>
      </c>
      <c r="AD230" s="37">
        <v>0</v>
      </c>
      <c r="AE230" s="37">
        <v>0</v>
      </c>
      <c r="AG230" s="44">
        <v>224</v>
      </c>
      <c r="AH230" s="37">
        <v>0</v>
      </c>
      <c r="AI230" s="37">
        <v>0</v>
      </c>
      <c r="AK230" s="44">
        <v>224</v>
      </c>
      <c r="AL230" s="33">
        <v>0</v>
      </c>
      <c r="AM230" s="33">
        <v>0</v>
      </c>
      <c r="AO230" s="44">
        <v>224</v>
      </c>
      <c r="AP230" s="33">
        <v>0</v>
      </c>
      <c r="AQ230" s="37">
        <v>0</v>
      </c>
      <c r="AS230" s="44">
        <v>224</v>
      </c>
      <c r="AT230" s="33">
        <v>0</v>
      </c>
      <c r="AU230" s="33">
        <v>0</v>
      </c>
      <c r="AW230" s="44">
        <v>224</v>
      </c>
      <c r="AX230" s="33">
        <v>0</v>
      </c>
      <c r="AY230" s="37">
        <v>0</v>
      </c>
      <c r="BA230" s="44">
        <v>224</v>
      </c>
      <c r="BB230" s="37">
        <v>0</v>
      </c>
      <c r="BC230" s="37">
        <v>0</v>
      </c>
      <c r="BE230" s="44">
        <v>224</v>
      </c>
      <c r="BF230" s="37">
        <v>0</v>
      </c>
      <c r="BG230" s="37">
        <v>0</v>
      </c>
      <c r="BI230" s="44">
        <v>224</v>
      </c>
      <c r="BJ230" s="37">
        <v>0</v>
      </c>
      <c r="BK230" s="37">
        <v>0</v>
      </c>
    </row>
    <row r="231" spans="1:63" ht="14.25" x14ac:dyDescent="0.2">
      <c r="A231" s="44">
        <v>225</v>
      </c>
      <c r="B231" s="37">
        <v>0</v>
      </c>
      <c r="C231" s="37">
        <v>0</v>
      </c>
      <c r="E231" s="44">
        <v>225</v>
      </c>
      <c r="F231" s="37">
        <v>0</v>
      </c>
      <c r="G231" s="33">
        <v>0</v>
      </c>
      <c r="I231" s="44">
        <v>225</v>
      </c>
      <c r="J231" s="37">
        <v>0</v>
      </c>
      <c r="K231" s="37">
        <v>0</v>
      </c>
      <c r="M231" s="44">
        <v>225</v>
      </c>
      <c r="N231" s="37">
        <v>0</v>
      </c>
      <c r="O231" s="37">
        <v>0</v>
      </c>
      <c r="Q231" s="44">
        <v>225</v>
      </c>
      <c r="R231" s="37">
        <v>0</v>
      </c>
      <c r="S231" s="37">
        <v>0</v>
      </c>
      <c r="U231" s="44">
        <v>225</v>
      </c>
      <c r="V231" s="37">
        <v>0</v>
      </c>
      <c r="W231" s="37">
        <v>0</v>
      </c>
      <c r="Y231" s="44">
        <v>225</v>
      </c>
      <c r="Z231" s="37">
        <v>0</v>
      </c>
      <c r="AA231" s="37">
        <v>0</v>
      </c>
      <c r="AC231" s="44">
        <v>225</v>
      </c>
      <c r="AD231" s="37">
        <v>0</v>
      </c>
      <c r="AE231" s="37">
        <v>0</v>
      </c>
      <c r="AG231" s="44">
        <v>225</v>
      </c>
      <c r="AH231" s="37">
        <v>0</v>
      </c>
      <c r="AI231" s="37">
        <v>0</v>
      </c>
      <c r="AK231" s="44">
        <v>225</v>
      </c>
      <c r="AL231" s="33">
        <v>0</v>
      </c>
      <c r="AM231" s="33">
        <v>0</v>
      </c>
      <c r="AO231" s="44">
        <v>225</v>
      </c>
      <c r="AP231" s="33">
        <v>0</v>
      </c>
      <c r="AQ231" s="37">
        <v>0</v>
      </c>
      <c r="AS231" s="44">
        <v>225</v>
      </c>
      <c r="AT231" s="33">
        <v>0</v>
      </c>
      <c r="AU231" s="33">
        <v>0</v>
      </c>
      <c r="AW231" s="44">
        <v>225</v>
      </c>
      <c r="AX231" s="33">
        <v>0</v>
      </c>
      <c r="AY231" s="37">
        <v>0</v>
      </c>
      <c r="BA231" s="44">
        <v>225</v>
      </c>
      <c r="BB231" s="37">
        <v>0</v>
      </c>
      <c r="BC231" s="37">
        <v>0</v>
      </c>
      <c r="BE231" s="44">
        <v>225</v>
      </c>
      <c r="BF231" s="37">
        <v>0</v>
      </c>
      <c r="BG231" s="37">
        <v>0</v>
      </c>
      <c r="BI231" s="44">
        <v>225</v>
      </c>
      <c r="BJ231" s="37">
        <v>0</v>
      </c>
      <c r="BK231" s="37">
        <v>0</v>
      </c>
    </row>
    <row r="232" spans="1:63" ht="14.25" x14ac:dyDescent="0.2">
      <c r="A232" s="44">
        <v>226</v>
      </c>
      <c r="B232" s="37">
        <v>0</v>
      </c>
      <c r="C232" s="37">
        <v>0</v>
      </c>
      <c r="E232" s="44">
        <v>226</v>
      </c>
      <c r="F232" s="37">
        <v>0</v>
      </c>
      <c r="G232" s="33">
        <v>0</v>
      </c>
      <c r="I232" s="44">
        <v>226</v>
      </c>
      <c r="J232" s="37">
        <v>0</v>
      </c>
      <c r="K232" s="37">
        <v>0</v>
      </c>
      <c r="M232" s="44">
        <v>226</v>
      </c>
      <c r="N232" s="37">
        <v>0</v>
      </c>
      <c r="O232" s="37">
        <v>0</v>
      </c>
      <c r="Q232" s="44">
        <v>226</v>
      </c>
      <c r="R232" s="37">
        <v>0</v>
      </c>
      <c r="S232" s="37">
        <v>0</v>
      </c>
      <c r="U232" s="44">
        <v>226</v>
      </c>
      <c r="V232" s="37">
        <v>0</v>
      </c>
      <c r="W232" s="37">
        <v>0</v>
      </c>
      <c r="Y232" s="44">
        <v>226</v>
      </c>
      <c r="Z232" s="37">
        <v>0</v>
      </c>
      <c r="AA232" s="37">
        <v>0</v>
      </c>
      <c r="AC232" s="44">
        <v>226</v>
      </c>
      <c r="AD232" s="37">
        <v>0</v>
      </c>
      <c r="AE232" s="37">
        <v>0</v>
      </c>
      <c r="AG232" s="44">
        <v>226</v>
      </c>
      <c r="AH232" s="37">
        <v>0</v>
      </c>
      <c r="AI232" s="37">
        <v>0</v>
      </c>
      <c r="AK232" s="44">
        <v>226</v>
      </c>
      <c r="AL232" s="33">
        <v>0</v>
      </c>
      <c r="AM232" s="33">
        <v>0</v>
      </c>
      <c r="AO232" s="44">
        <v>226</v>
      </c>
      <c r="AP232" s="33">
        <v>0</v>
      </c>
      <c r="AQ232" s="37">
        <v>0</v>
      </c>
      <c r="AS232" s="44">
        <v>226</v>
      </c>
      <c r="AT232" s="33">
        <v>0</v>
      </c>
      <c r="AU232" s="33">
        <v>0</v>
      </c>
      <c r="AW232" s="44">
        <v>226</v>
      </c>
      <c r="AX232" s="33">
        <v>0</v>
      </c>
      <c r="AY232" s="37">
        <v>0</v>
      </c>
      <c r="BA232" s="44">
        <v>226</v>
      </c>
      <c r="BB232" s="37">
        <v>0</v>
      </c>
      <c r="BC232" s="37">
        <v>0</v>
      </c>
      <c r="BE232" s="44">
        <v>226</v>
      </c>
      <c r="BF232" s="37">
        <v>0</v>
      </c>
      <c r="BG232" s="37">
        <v>0</v>
      </c>
      <c r="BI232" s="44">
        <v>226</v>
      </c>
      <c r="BJ232" s="37">
        <v>0</v>
      </c>
      <c r="BK232" s="37">
        <v>0</v>
      </c>
    </row>
    <row r="233" spans="1:63" ht="14.25" x14ac:dyDescent="0.2">
      <c r="A233" s="44">
        <v>227</v>
      </c>
      <c r="B233" s="37">
        <v>0</v>
      </c>
      <c r="C233" s="37">
        <v>0</v>
      </c>
      <c r="E233" s="44">
        <v>227</v>
      </c>
      <c r="F233" s="37">
        <v>0</v>
      </c>
      <c r="G233" s="33">
        <v>0</v>
      </c>
      <c r="I233" s="44">
        <v>227</v>
      </c>
      <c r="J233" s="37">
        <v>0</v>
      </c>
      <c r="K233" s="37">
        <v>0</v>
      </c>
      <c r="M233" s="44">
        <v>227</v>
      </c>
      <c r="N233" s="37">
        <v>0</v>
      </c>
      <c r="O233" s="37">
        <v>0</v>
      </c>
      <c r="Q233" s="44">
        <v>227</v>
      </c>
      <c r="R233" s="37">
        <v>0</v>
      </c>
      <c r="S233" s="37">
        <v>0</v>
      </c>
      <c r="U233" s="44">
        <v>227</v>
      </c>
      <c r="V233" s="37">
        <v>0</v>
      </c>
      <c r="W233" s="37">
        <v>0</v>
      </c>
      <c r="Y233" s="44">
        <v>227</v>
      </c>
      <c r="Z233" s="37">
        <v>0</v>
      </c>
      <c r="AA233" s="37">
        <v>0</v>
      </c>
      <c r="AC233" s="44">
        <v>227</v>
      </c>
      <c r="AD233" s="37">
        <v>0</v>
      </c>
      <c r="AE233" s="37">
        <v>0</v>
      </c>
      <c r="AG233" s="44">
        <v>227</v>
      </c>
      <c r="AH233" s="37">
        <v>0</v>
      </c>
      <c r="AI233" s="37">
        <v>0</v>
      </c>
      <c r="AK233" s="44">
        <v>227</v>
      </c>
      <c r="AL233" s="33">
        <v>0</v>
      </c>
      <c r="AM233" s="33">
        <v>0</v>
      </c>
      <c r="AO233" s="44">
        <v>227</v>
      </c>
      <c r="AP233" s="33">
        <v>0</v>
      </c>
      <c r="AQ233" s="37">
        <v>0</v>
      </c>
      <c r="AS233" s="44">
        <v>227</v>
      </c>
      <c r="AT233" s="33">
        <v>0</v>
      </c>
      <c r="AU233" s="33">
        <v>0</v>
      </c>
      <c r="AW233" s="44">
        <v>227</v>
      </c>
      <c r="AX233" s="33">
        <v>0</v>
      </c>
      <c r="AY233" s="37">
        <v>0</v>
      </c>
      <c r="BA233" s="44">
        <v>227</v>
      </c>
      <c r="BB233" s="37">
        <v>0</v>
      </c>
      <c r="BC233" s="37">
        <v>0</v>
      </c>
      <c r="BE233" s="44">
        <v>227</v>
      </c>
      <c r="BF233" s="37">
        <v>0</v>
      </c>
      <c r="BG233" s="37">
        <v>0</v>
      </c>
      <c r="BI233" s="44">
        <v>227</v>
      </c>
      <c r="BJ233" s="37">
        <v>0</v>
      </c>
      <c r="BK233" s="37">
        <v>0</v>
      </c>
    </row>
    <row r="234" spans="1:63" ht="14.25" x14ac:dyDescent="0.2">
      <c r="A234" s="44">
        <v>228</v>
      </c>
      <c r="B234" s="37">
        <v>0</v>
      </c>
      <c r="C234" s="37">
        <v>0</v>
      </c>
      <c r="E234" s="44">
        <v>228</v>
      </c>
      <c r="F234" s="37">
        <v>0</v>
      </c>
      <c r="G234" s="33">
        <v>0</v>
      </c>
      <c r="I234" s="44">
        <v>228</v>
      </c>
      <c r="J234" s="37">
        <v>0</v>
      </c>
      <c r="K234" s="37">
        <v>0</v>
      </c>
      <c r="M234" s="44">
        <v>228</v>
      </c>
      <c r="N234" s="37">
        <v>0</v>
      </c>
      <c r="O234" s="37">
        <v>0</v>
      </c>
      <c r="Q234" s="44">
        <v>228</v>
      </c>
      <c r="R234" s="37">
        <v>0</v>
      </c>
      <c r="S234" s="37">
        <v>0</v>
      </c>
      <c r="U234" s="44">
        <v>228</v>
      </c>
      <c r="V234" s="37">
        <v>0</v>
      </c>
      <c r="W234" s="37">
        <v>0</v>
      </c>
      <c r="Y234" s="44">
        <v>228</v>
      </c>
      <c r="Z234" s="37">
        <v>0</v>
      </c>
      <c r="AA234" s="37">
        <v>0</v>
      </c>
      <c r="AC234" s="44">
        <v>228</v>
      </c>
      <c r="AD234" s="37">
        <v>0</v>
      </c>
      <c r="AE234" s="37">
        <v>0</v>
      </c>
      <c r="AG234" s="44">
        <v>228</v>
      </c>
      <c r="AH234" s="37">
        <v>0</v>
      </c>
      <c r="AI234" s="37">
        <v>0</v>
      </c>
      <c r="AK234" s="44">
        <v>228</v>
      </c>
      <c r="AL234" s="33">
        <v>0</v>
      </c>
      <c r="AM234" s="33">
        <v>0</v>
      </c>
      <c r="AO234" s="44">
        <v>228</v>
      </c>
      <c r="AP234" s="33">
        <v>0</v>
      </c>
      <c r="AQ234" s="37">
        <v>0</v>
      </c>
      <c r="AS234" s="44">
        <v>228</v>
      </c>
      <c r="AT234" s="33">
        <v>0</v>
      </c>
      <c r="AU234" s="33">
        <v>0</v>
      </c>
      <c r="AW234" s="44">
        <v>228</v>
      </c>
      <c r="AX234" s="33">
        <v>0</v>
      </c>
      <c r="AY234" s="37">
        <v>0</v>
      </c>
      <c r="BA234" s="44">
        <v>228</v>
      </c>
      <c r="BB234" s="37">
        <v>0</v>
      </c>
      <c r="BC234" s="37">
        <v>0</v>
      </c>
      <c r="BE234" s="44">
        <v>228</v>
      </c>
      <c r="BF234" s="37">
        <v>0</v>
      </c>
      <c r="BG234" s="37">
        <v>0</v>
      </c>
      <c r="BI234" s="44">
        <v>228</v>
      </c>
      <c r="BJ234" s="37">
        <v>0</v>
      </c>
      <c r="BK234" s="37">
        <v>0</v>
      </c>
    </row>
    <row r="235" spans="1:63" ht="14.25" x14ac:dyDescent="0.2">
      <c r="A235" s="44">
        <v>229</v>
      </c>
      <c r="B235" s="37">
        <v>0</v>
      </c>
      <c r="C235" s="37">
        <v>0</v>
      </c>
      <c r="E235" s="44">
        <v>229</v>
      </c>
      <c r="F235" s="37">
        <v>0</v>
      </c>
      <c r="G235" s="33">
        <v>0</v>
      </c>
      <c r="I235" s="44">
        <v>229</v>
      </c>
      <c r="J235" s="37">
        <v>0</v>
      </c>
      <c r="K235" s="37">
        <v>0</v>
      </c>
      <c r="M235" s="44">
        <v>229</v>
      </c>
      <c r="N235" s="37">
        <v>0</v>
      </c>
      <c r="O235" s="37">
        <v>0</v>
      </c>
      <c r="Q235" s="44">
        <v>229</v>
      </c>
      <c r="R235" s="37">
        <v>0</v>
      </c>
      <c r="S235" s="37">
        <v>0</v>
      </c>
      <c r="U235" s="44">
        <v>229</v>
      </c>
      <c r="V235" s="37">
        <v>0</v>
      </c>
      <c r="W235" s="37">
        <v>0</v>
      </c>
      <c r="Y235" s="44">
        <v>229</v>
      </c>
      <c r="Z235" s="37">
        <v>0</v>
      </c>
      <c r="AA235" s="37">
        <v>0</v>
      </c>
      <c r="AC235" s="44">
        <v>229</v>
      </c>
      <c r="AD235" s="37">
        <v>0</v>
      </c>
      <c r="AE235" s="37">
        <v>0</v>
      </c>
      <c r="AG235" s="44">
        <v>229</v>
      </c>
      <c r="AH235" s="37">
        <v>0</v>
      </c>
      <c r="AI235" s="37">
        <v>0</v>
      </c>
      <c r="AK235" s="44">
        <v>229</v>
      </c>
      <c r="AL235" s="33">
        <v>0</v>
      </c>
      <c r="AM235" s="33">
        <v>0</v>
      </c>
      <c r="AO235" s="44">
        <v>229</v>
      </c>
      <c r="AP235" s="33">
        <v>0</v>
      </c>
      <c r="AQ235" s="37">
        <v>0</v>
      </c>
      <c r="AS235" s="44">
        <v>229</v>
      </c>
      <c r="AT235" s="33">
        <v>0</v>
      </c>
      <c r="AU235" s="33">
        <v>0</v>
      </c>
      <c r="AW235" s="44">
        <v>229</v>
      </c>
      <c r="AX235" s="33">
        <v>0</v>
      </c>
      <c r="AY235" s="37">
        <v>0</v>
      </c>
      <c r="BA235" s="44">
        <v>229</v>
      </c>
      <c r="BB235" s="37">
        <v>0</v>
      </c>
      <c r="BC235" s="37">
        <v>0</v>
      </c>
      <c r="BE235" s="44">
        <v>229</v>
      </c>
      <c r="BF235" s="37">
        <v>0</v>
      </c>
      <c r="BG235" s="37">
        <v>0</v>
      </c>
      <c r="BI235" s="44">
        <v>229</v>
      </c>
      <c r="BJ235" s="37">
        <v>0</v>
      </c>
      <c r="BK235" s="37">
        <v>0</v>
      </c>
    </row>
    <row r="236" spans="1:63" ht="14.25" x14ac:dyDescent="0.2">
      <c r="A236" s="44">
        <v>230</v>
      </c>
      <c r="B236" s="37">
        <v>0</v>
      </c>
      <c r="C236" s="37">
        <v>0</v>
      </c>
      <c r="E236" s="44">
        <v>230</v>
      </c>
      <c r="F236" s="37">
        <v>0</v>
      </c>
      <c r="G236" s="33">
        <v>0</v>
      </c>
      <c r="I236" s="44">
        <v>230</v>
      </c>
      <c r="J236" s="37">
        <v>0</v>
      </c>
      <c r="K236" s="37">
        <v>0</v>
      </c>
      <c r="M236" s="44">
        <v>230</v>
      </c>
      <c r="N236" s="37">
        <v>0</v>
      </c>
      <c r="O236" s="37">
        <v>0</v>
      </c>
      <c r="Q236" s="44">
        <v>230</v>
      </c>
      <c r="R236" s="37">
        <v>0</v>
      </c>
      <c r="S236" s="37">
        <v>0</v>
      </c>
      <c r="U236" s="44">
        <v>230</v>
      </c>
      <c r="V236" s="37">
        <v>0</v>
      </c>
      <c r="W236" s="37">
        <v>0</v>
      </c>
      <c r="Y236" s="44">
        <v>230</v>
      </c>
      <c r="Z236" s="37">
        <v>0</v>
      </c>
      <c r="AA236" s="37">
        <v>0</v>
      </c>
      <c r="AC236" s="44">
        <v>230</v>
      </c>
      <c r="AD236" s="37">
        <v>0</v>
      </c>
      <c r="AE236" s="37">
        <v>0</v>
      </c>
      <c r="AG236" s="44">
        <v>230</v>
      </c>
      <c r="AH236" s="37">
        <v>0</v>
      </c>
      <c r="AI236" s="37">
        <v>0</v>
      </c>
      <c r="AK236" s="44">
        <v>230</v>
      </c>
      <c r="AL236" s="33">
        <v>0</v>
      </c>
      <c r="AM236" s="33">
        <v>0</v>
      </c>
      <c r="AO236" s="44">
        <v>230</v>
      </c>
      <c r="AP236" s="33">
        <v>0</v>
      </c>
      <c r="AQ236" s="37">
        <v>0</v>
      </c>
      <c r="AS236" s="44">
        <v>230</v>
      </c>
      <c r="AT236" s="33">
        <v>0</v>
      </c>
      <c r="AU236" s="33">
        <v>0</v>
      </c>
      <c r="AW236" s="44">
        <v>230</v>
      </c>
      <c r="AX236" s="33">
        <v>0</v>
      </c>
      <c r="AY236" s="37">
        <v>0</v>
      </c>
      <c r="BA236" s="44">
        <v>230</v>
      </c>
      <c r="BB236" s="37">
        <v>0</v>
      </c>
      <c r="BC236" s="37">
        <v>0</v>
      </c>
      <c r="BE236" s="44">
        <v>230</v>
      </c>
      <c r="BF236" s="37">
        <v>0</v>
      </c>
      <c r="BG236" s="37">
        <v>0</v>
      </c>
      <c r="BI236" s="44">
        <v>230</v>
      </c>
      <c r="BJ236" s="37">
        <v>0</v>
      </c>
      <c r="BK236" s="37">
        <v>0</v>
      </c>
    </row>
    <row r="237" spans="1:63" ht="14.25" x14ac:dyDescent="0.2">
      <c r="A237" s="44">
        <v>231</v>
      </c>
      <c r="B237" s="37">
        <v>0</v>
      </c>
      <c r="C237" s="37">
        <v>0</v>
      </c>
      <c r="E237" s="44">
        <v>231</v>
      </c>
      <c r="F237" s="37">
        <v>0</v>
      </c>
      <c r="G237" s="33">
        <v>0</v>
      </c>
      <c r="I237" s="44">
        <v>231</v>
      </c>
      <c r="J237" s="37">
        <v>0</v>
      </c>
      <c r="K237" s="37">
        <v>0</v>
      </c>
      <c r="M237" s="44">
        <v>231</v>
      </c>
      <c r="N237" s="37">
        <v>0</v>
      </c>
      <c r="O237" s="37">
        <v>0</v>
      </c>
      <c r="Q237" s="44">
        <v>231</v>
      </c>
      <c r="R237" s="37">
        <v>0</v>
      </c>
      <c r="S237" s="37">
        <v>0</v>
      </c>
      <c r="U237" s="44">
        <v>231</v>
      </c>
      <c r="V237" s="37">
        <v>0</v>
      </c>
      <c r="W237" s="37">
        <v>0</v>
      </c>
      <c r="Y237" s="44">
        <v>231</v>
      </c>
      <c r="Z237" s="37">
        <v>0</v>
      </c>
      <c r="AA237" s="37">
        <v>0</v>
      </c>
      <c r="AC237" s="44">
        <v>231</v>
      </c>
      <c r="AD237" s="37">
        <v>0</v>
      </c>
      <c r="AE237" s="37">
        <v>0</v>
      </c>
      <c r="AG237" s="44">
        <v>231</v>
      </c>
      <c r="AH237" s="37">
        <v>0</v>
      </c>
      <c r="AI237" s="37">
        <v>0</v>
      </c>
      <c r="AK237" s="44">
        <v>231</v>
      </c>
      <c r="AL237" s="33">
        <v>0</v>
      </c>
      <c r="AM237" s="33">
        <v>0</v>
      </c>
      <c r="AO237" s="44">
        <v>231</v>
      </c>
      <c r="AP237" s="33">
        <v>0</v>
      </c>
      <c r="AQ237" s="37">
        <v>0</v>
      </c>
      <c r="AS237" s="44">
        <v>231</v>
      </c>
      <c r="AT237" s="33">
        <v>0</v>
      </c>
      <c r="AU237" s="33">
        <v>0</v>
      </c>
      <c r="AW237" s="44">
        <v>231</v>
      </c>
      <c r="AX237" s="33">
        <v>0</v>
      </c>
      <c r="AY237" s="37">
        <v>0</v>
      </c>
      <c r="BA237" s="44">
        <v>231</v>
      </c>
      <c r="BB237" s="37">
        <v>0</v>
      </c>
      <c r="BC237" s="37">
        <v>0</v>
      </c>
      <c r="BE237" s="44">
        <v>231</v>
      </c>
      <c r="BF237" s="37">
        <v>0</v>
      </c>
      <c r="BG237" s="37">
        <v>0</v>
      </c>
      <c r="BI237" s="44">
        <v>231</v>
      </c>
      <c r="BJ237" s="37">
        <v>0</v>
      </c>
      <c r="BK237" s="37">
        <v>0</v>
      </c>
    </row>
    <row r="238" spans="1:63" ht="14.25" x14ac:dyDescent="0.2">
      <c r="A238" s="44">
        <v>232</v>
      </c>
      <c r="B238" s="37">
        <v>0</v>
      </c>
      <c r="C238" s="37">
        <v>0</v>
      </c>
      <c r="E238" s="44">
        <v>232</v>
      </c>
      <c r="F238" s="37">
        <v>0</v>
      </c>
      <c r="G238" s="33">
        <v>0</v>
      </c>
      <c r="I238" s="44">
        <v>232</v>
      </c>
      <c r="J238" s="37">
        <v>0</v>
      </c>
      <c r="K238" s="37">
        <v>0</v>
      </c>
      <c r="M238" s="44">
        <v>232</v>
      </c>
      <c r="N238" s="37">
        <v>0</v>
      </c>
      <c r="O238" s="37">
        <v>0</v>
      </c>
      <c r="Q238" s="44">
        <v>232</v>
      </c>
      <c r="R238" s="37">
        <v>0</v>
      </c>
      <c r="S238" s="37">
        <v>0</v>
      </c>
      <c r="U238" s="44">
        <v>232</v>
      </c>
      <c r="V238" s="37">
        <v>0</v>
      </c>
      <c r="W238" s="37">
        <v>0</v>
      </c>
      <c r="Y238" s="44">
        <v>232</v>
      </c>
      <c r="Z238" s="37">
        <v>0</v>
      </c>
      <c r="AA238" s="37">
        <v>0</v>
      </c>
      <c r="AC238" s="44">
        <v>232</v>
      </c>
      <c r="AD238" s="37">
        <v>0</v>
      </c>
      <c r="AE238" s="37">
        <v>0</v>
      </c>
      <c r="AG238" s="44">
        <v>232</v>
      </c>
      <c r="AH238" s="37">
        <v>0</v>
      </c>
      <c r="AI238" s="37">
        <v>0</v>
      </c>
      <c r="AK238" s="44">
        <v>232</v>
      </c>
      <c r="AL238" s="33">
        <v>0</v>
      </c>
      <c r="AM238" s="33">
        <v>0</v>
      </c>
      <c r="AO238" s="44">
        <v>232</v>
      </c>
      <c r="AP238" s="33">
        <v>0</v>
      </c>
      <c r="AQ238" s="37">
        <v>0</v>
      </c>
      <c r="AS238" s="44">
        <v>232</v>
      </c>
      <c r="AT238" s="33">
        <v>0</v>
      </c>
      <c r="AU238" s="33">
        <v>0</v>
      </c>
      <c r="AW238" s="44">
        <v>232</v>
      </c>
      <c r="AX238" s="33">
        <v>0</v>
      </c>
      <c r="AY238" s="37">
        <v>0</v>
      </c>
      <c r="BA238" s="44">
        <v>232</v>
      </c>
      <c r="BB238" s="37">
        <v>0</v>
      </c>
      <c r="BC238" s="37">
        <v>0</v>
      </c>
      <c r="BE238" s="44">
        <v>232</v>
      </c>
      <c r="BF238" s="37">
        <v>0</v>
      </c>
      <c r="BG238" s="37">
        <v>0</v>
      </c>
      <c r="BI238" s="44">
        <v>232</v>
      </c>
      <c r="BJ238" s="37">
        <v>0</v>
      </c>
      <c r="BK238" s="37">
        <v>0</v>
      </c>
    </row>
    <row r="239" spans="1:63" ht="14.25" x14ac:dyDescent="0.2">
      <c r="A239" s="44">
        <v>233</v>
      </c>
      <c r="B239" s="37">
        <v>0</v>
      </c>
      <c r="C239" s="37">
        <v>0</v>
      </c>
      <c r="E239" s="44">
        <v>233</v>
      </c>
      <c r="F239" s="37">
        <v>0</v>
      </c>
      <c r="G239" s="33">
        <v>0</v>
      </c>
      <c r="I239" s="44">
        <v>233</v>
      </c>
      <c r="J239" s="37">
        <v>0</v>
      </c>
      <c r="K239" s="37">
        <v>0</v>
      </c>
      <c r="M239" s="44">
        <v>233</v>
      </c>
      <c r="N239" s="37">
        <v>0</v>
      </c>
      <c r="O239" s="37">
        <v>0</v>
      </c>
      <c r="Q239" s="44">
        <v>233</v>
      </c>
      <c r="R239" s="37">
        <v>0</v>
      </c>
      <c r="S239" s="37">
        <v>0</v>
      </c>
      <c r="U239" s="44">
        <v>233</v>
      </c>
      <c r="V239" s="37">
        <v>0</v>
      </c>
      <c r="W239" s="37">
        <v>0</v>
      </c>
      <c r="Y239" s="44">
        <v>233</v>
      </c>
      <c r="Z239" s="37">
        <v>0</v>
      </c>
      <c r="AA239" s="37">
        <v>0</v>
      </c>
      <c r="AC239" s="44">
        <v>233</v>
      </c>
      <c r="AD239" s="37">
        <v>0</v>
      </c>
      <c r="AE239" s="37">
        <v>0</v>
      </c>
      <c r="AG239" s="44">
        <v>233</v>
      </c>
      <c r="AH239" s="37">
        <v>0</v>
      </c>
      <c r="AI239" s="37">
        <v>0</v>
      </c>
      <c r="AK239" s="44">
        <v>233</v>
      </c>
      <c r="AL239" s="33">
        <v>0</v>
      </c>
      <c r="AM239" s="33">
        <v>0</v>
      </c>
      <c r="AO239" s="44">
        <v>233</v>
      </c>
      <c r="AP239" s="33">
        <v>0</v>
      </c>
      <c r="AQ239" s="37">
        <v>0</v>
      </c>
      <c r="AS239" s="44">
        <v>233</v>
      </c>
      <c r="AT239" s="33">
        <v>0</v>
      </c>
      <c r="AU239" s="33">
        <v>0</v>
      </c>
      <c r="AW239" s="44">
        <v>233</v>
      </c>
      <c r="AX239" s="33">
        <v>0</v>
      </c>
      <c r="AY239" s="37">
        <v>0</v>
      </c>
      <c r="BA239" s="44">
        <v>233</v>
      </c>
      <c r="BB239" s="37">
        <v>0</v>
      </c>
      <c r="BC239" s="37">
        <v>0</v>
      </c>
      <c r="BE239" s="44">
        <v>233</v>
      </c>
      <c r="BF239" s="37">
        <v>0</v>
      </c>
      <c r="BG239" s="37">
        <v>0</v>
      </c>
      <c r="BI239" s="44">
        <v>233</v>
      </c>
      <c r="BJ239" s="37">
        <v>0</v>
      </c>
      <c r="BK239" s="37">
        <v>0</v>
      </c>
    </row>
    <row r="240" spans="1:63" ht="14.25" x14ac:dyDescent="0.2">
      <c r="A240" s="44">
        <v>234</v>
      </c>
      <c r="B240" s="37">
        <v>0</v>
      </c>
      <c r="C240" s="37">
        <v>0</v>
      </c>
      <c r="E240" s="44">
        <v>234</v>
      </c>
      <c r="F240" s="37">
        <v>0</v>
      </c>
      <c r="G240" s="33">
        <v>0</v>
      </c>
      <c r="I240" s="44">
        <v>234</v>
      </c>
      <c r="J240" s="37">
        <v>0</v>
      </c>
      <c r="K240" s="37">
        <v>0</v>
      </c>
      <c r="M240" s="44">
        <v>234</v>
      </c>
      <c r="N240" s="37">
        <v>0</v>
      </c>
      <c r="O240" s="37">
        <v>0</v>
      </c>
      <c r="Q240" s="44">
        <v>234</v>
      </c>
      <c r="R240" s="37">
        <v>0</v>
      </c>
      <c r="S240" s="37">
        <v>0</v>
      </c>
      <c r="U240" s="44">
        <v>234</v>
      </c>
      <c r="V240" s="37">
        <v>0</v>
      </c>
      <c r="W240" s="37">
        <v>0</v>
      </c>
      <c r="Y240" s="44">
        <v>234</v>
      </c>
      <c r="Z240" s="37">
        <v>0</v>
      </c>
      <c r="AA240" s="37">
        <v>0</v>
      </c>
      <c r="AC240" s="44">
        <v>234</v>
      </c>
      <c r="AD240" s="37">
        <v>0</v>
      </c>
      <c r="AE240" s="37">
        <v>0</v>
      </c>
      <c r="AG240" s="44">
        <v>234</v>
      </c>
      <c r="AH240" s="37">
        <v>0</v>
      </c>
      <c r="AI240" s="37">
        <v>0</v>
      </c>
      <c r="AK240" s="44">
        <v>234</v>
      </c>
      <c r="AL240" s="33">
        <v>0</v>
      </c>
      <c r="AM240" s="33">
        <v>0</v>
      </c>
      <c r="AO240" s="44">
        <v>234</v>
      </c>
      <c r="AP240" s="33">
        <v>0</v>
      </c>
      <c r="AQ240" s="37">
        <v>0</v>
      </c>
      <c r="AS240" s="44">
        <v>234</v>
      </c>
      <c r="AT240" s="33">
        <v>0</v>
      </c>
      <c r="AU240" s="33">
        <v>0</v>
      </c>
      <c r="AW240" s="44">
        <v>234</v>
      </c>
      <c r="AX240" s="33">
        <v>0</v>
      </c>
      <c r="AY240" s="37">
        <v>0</v>
      </c>
      <c r="BA240" s="44">
        <v>234</v>
      </c>
      <c r="BB240" s="37">
        <v>0</v>
      </c>
      <c r="BC240" s="37">
        <v>0</v>
      </c>
      <c r="BE240" s="44">
        <v>234</v>
      </c>
      <c r="BF240" s="37">
        <v>0</v>
      </c>
      <c r="BG240" s="37">
        <v>0</v>
      </c>
      <c r="BI240" s="44">
        <v>234</v>
      </c>
      <c r="BJ240" s="37">
        <v>0</v>
      </c>
      <c r="BK240" s="37">
        <v>0</v>
      </c>
    </row>
    <row r="241" spans="1:63" ht="14.25" x14ac:dyDescent="0.2">
      <c r="A241" s="44">
        <v>235</v>
      </c>
      <c r="B241" s="37">
        <v>0</v>
      </c>
      <c r="C241" s="37">
        <v>0</v>
      </c>
      <c r="E241" s="44">
        <v>235</v>
      </c>
      <c r="F241" s="37">
        <v>0</v>
      </c>
      <c r="G241" s="33">
        <v>0</v>
      </c>
      <c r="I241" s="44">
        <v>235</v>
      </c>
      <c r="J241" s="37">
        <v>0</v>
      </c>
      <c r="K241" s="37">
        <v>0</v>
      </c>
      <c r="M241" s="44">
        <v>235</v>
      </c>
      <c r="N241" s="37">
        <v>0</v>
      </c>
      <c r="O241" s="37">
        <v>0</v>
      </c>
      <c r="Q241" s="44">
        <v>235</v>
      </c>
      <c r="R241" s="37">
        <v>0</v>
      </c>
      <c r="S241" s="37">
        <v>0</v>
      </c>
      <c r="U241" s="44">
        <v>235</v>
      </c>
      <c r="V241" s="37">
        <v>0</v>
      </c>
      <c r="W241" s="37">
        <v>0</v>
      </c>
      <c r="Y241" s="44">
        <v>235</v>
      </c>
      <c r="Z241" s="37">
        <v>0</v>
      </c>
      <c r="AA241" s="37">
        <v>0</v>
      </c>
      <c r="AC241" s="44">
        <v>235</v>
      </c>
      <c r="AD241" s="37">
        <v>0</v>
      </c>
      <c r="AE241" s="37">
        <v>0</v>
      </c>
      <c r="AG241" s="44">
        <v>235</v>
      </c>
      <c r="AH241" s="37">
        <v>0</v>
      </c>
      <c r="AI241" s="37">
        <v>0</v>
      </c>
      <c r="AK241" s="44">
        <v>235</v>
      </c>
      <c r="AL241" s="33">
        <v>0</v>
      </c>
      <c r="AM241" s="33">
        <v>0</v>
      </c>
      <c r="AO241" s="44">
        <v>235</v>
      </c>
      <c r="AP241" s="33">
        <v>0</v>
      </c>
      <c r="AQ241" s="37">
        <v>0</v>
      </c>
      <c r="AS241" s="44">
        <v>235</v>
      </c>
      <c r="AT241" s="33">
        <v>0</v>
      </c>
      <c r="AU241" s="33">
        <v>0</v>
      </c>
      <c r="AW241" s="44">
        <v>235</v>
      </c>
      <c r="AX241" s="33">
        <v>0</v>
      </c>
      <c r="AY241" s="37">
        <v>0</v>
      </c>
      <c r="BA241" s="44">
        <v>235</v>
      </c>
      <c r="BB241" s="37">
        <v>0</v>
      </c>
      <c r="BC241" s="37">
        <v>0</v>
      </c>
      <c r="BE241" s="44">
        <v>235</v>
      </c>
      <c r="BF241" s="37">
        <v>0</v>
      </c>
      <c r="BG241" s="37">
        <v>0</v>
      </c>
      <c r="BI241" s="44">
        <v>235</v>
      </c>
      <c r="BJ241" s="37">
        <v>0</v>
      </c>
      <c r="BK241" s="37">
        <v>0</v>
      </c>
    </row>
    <row r="242" spans="1:63" ht="14.25" x14ac:dyDescent="0.2">
      <c r="A242" s="44">
        <v>236</v>
      </c>
      <c r="B242" s="37">
        <v>0</v>
      </c>
      <c r="C242" s="37">
        <v>0</v>
      </c>
      <c r="E242" s="44">
        <v>236</v>
      </c>
      <c r="F242" s="37">
        <v>0</v>
      </c>
      <c r="G242" s="33">
        <v>0</v>
      </c>
      <c r="I242" s="44">
        <v>236</v>
      </c>
      <c r="J242" s="37">
        <v>0</v>
      </c>
      <c r="K242" s="37">
        <v>0</v>
      </c>
      <c r="M242" s="44">
        <v>236</v>
      </c>
      <c r="N242" s="37">
        <v>0</v>
      </c>
      <c r="O242" s="37">
        <v>0</v>
      </c>
      <c r="Q242" s="44">
        <v>236</v>
      </c>
      <c r="R242" s="37">
        <v>0</v>
      </c>
      <c r="S242" s="37">
        <v>0</v>
      </c>
      <c r="U242" s="44">
        <v>236</v>
      </c>
      <c r="V242" s="37">
        <v>0</v>
      </c>
      <c r="W242" s="37">
        <v>0</v>
      </c>
      <c r="Y242" s="44">
        <v>236</v>
      </c>
      <c r="Z242" s="37">
        <v>0</v>
      </c>
      <c r="AA242" s="37">
        <v>0</v>
      </c>
      <c r="AC242" s="44">
        <v>236</v>
      </c>
      <c r="AD242" s="37">
        <v>0</v>
      </c>
      <c r="AE242" s="37">
        <v>0</v>
      </c>
      <c r="AG242" s="44">
        <v>236</v>
      </c>
      <c r="AH242" s="37">
        <v>0</v>
      </c>
      <c r="AI242" s="37">
        <v>0</v>
      </c>
      <c r="AK242" s="44">
        <v>236</v>
      </c>
      <c r="AL242" s="33">
        <v>0</v>
      </c>
      <c r="AM242" s="33">
        <v>0</v>
      </c>
      <c r="AO242" s="44">
        <v>236</v>
      </c>
      <c r="AP242" s="33">
        <v>0</v>
      </c>
      <c r="AQ242" s="37">
        <v>0</v>
      </c>
      <c r="AS242" s="44">
        <v>236</v>
      </c>
      <c r="AT242" s="33">
        <v>0</v>
      </c>
      <c r="AU242" s="33">
        <v>0</v>
      </c>
      <c r="AW242" s="44">
        <v>236</v>
      </c>
      <c r="AX242" s="33">
        <v>0</v>
      </c>
      <c r="AY242" s="37">
        <v>0</v>
      </c>
      <c r="BA242" s="44">
        <v>236</v>
      </c>
      <c r="BB242" s="37">
        <v>0</v>
      </c>
      <c r="BC242" s="37">
        <v>0</v>
      </c>
      <c r="BE242" s="44">
        <v>236</v>
      </c>
      <c r="BF242" s="37">
        <v>0</v>
      </c>
      <c r="BG242" s="37">
        <v>0</v>
      </c>
      <c r="BI242" s="44">
        <v>236</v>
      </c>
      <c r="BJ242" s="37">
        <v>0</v>
      </c>
      <c r="BK242" s="37">
        <v>0</v>
      </c>
    </row>
    <row r="243" spans="1:63" ht="14.25" x14ac:dyDescent="0.2">
      <c r="A243" s="44">
        <v>237</v>
      </c>
      <c r="B243" s="37">
        <v>0</v>
      </c>
      <c r="C243" s="37">
        <v>0</v>
      </c>
      <c r="E243" s="44">
        <v>237</v>
      </c>
      <c r="F243" s="37">
        <v>0</v>
      </c>
      <c r="G243" s="33">
        <v>0</v>
      </c>
      <c r="I243" s="44">
        <v>237</v>
      </c>
      <c r="J243" s="37">
        <v>0</v>
      </c>
      <c r="K243" s="37">
        <v>0</v>
      </c>
      <c r="M243" s="44">
        <v>237</v>
      </c>
      <c r="N243" s="37">
        <v>0</v>
      </c>
      <c r="O243" s="37">
        <v>0</v>
      </c>
      <c r="Q243" s="44">
        <v>237</v>
      </c>
      <c r="R243" s="37">
        <v>0</v>
      </c>
      <c r="S243" s="37">
        <v>0</v>
      </c>
      <c r="U243" s="44">
        <v>237</v>
      </c>
      <c r="V243" s="37">
        <v>0</v>
      </c>
      <c r="W243" s="37">
        <v>0</v>
      </c>
      <c r="Y243" s="44">
        <v>237</v>
      </c>
      <c r="Z243" s="37">
        <v>0</v>
      </c>
      <c r="AA243" s="37">
        <v>0</v>
      </c>
      <c r="AC243" s="44">
        <v>237</v>
      </c>
      <c r="AD243" s="37">
        <v>0</v>
      </c>
      <c r="AE243" s="37">
        <v>0</v>
      </c>
      <c r="AG243" s="44">
        <v>237</v>
      </c>
      <c r="AH243" s="37">
        <v>0</v>
      </c>
      <c r="AI243" s="37">
        <v>0</v>
      </c>
      <c r="AK243" s="44">
        <v>237</v>
      </c>
      <c r="AL243" s="33">
        <v>0</v>
      </c>
      <c r="AM243" s="33">
        <v>0</v>
      </c>
      <c r="AO243" s="44">
        <v>237</v>
      </c>
      <c r="AP243" s="33">
        <v>0</v>
      </c>
      <c r="AQ243" s="37">
        <v>0</v>
      </c>
      <c r="AS243" s="44">
        <v>237</v>
      </c>
      <c r="AT243" s="33">
        <v>0</v>
      </c>
      <c r="AU243" s="33">
        <v>0</v>
      </c>
      <c r="AW243" s="44">
        <v>237</v>
      </c>
      <c r="AX243" s="33">
        <v>0</v>
      </c>
      <c r="AY243" s="37">
        <v>0</v>
      </c>
      <c r="BA243" s="44">
        <v>237</v>
      </c>
      <c r="BB243" s="37">
        <v>0</v>
      </c>
      <c r="BC243" s="37">
        <v>0</v>
      </c>
      <c r="BE243" s="44">
        <v>237</v>
      </c>
      <c r="BF243" s="37">
        <v>0</v>
      </c>
      <c r="BG243" s="37">
        <v>0</v>
      </c>
      <c r="BI243" s="44">
        <v>237</v>
      </c>
      <c r="BJ243" s="37">
        <v>0</v>
      </c>
      <c r="BK243" s="37">
        <v>0</v>
      </c>
    </row>
    <row r="244" spans="1:63" ht="14.25" x14ac:dyDescent="0.2">
      <c r="A244" s="44">
        <v>238</v>
      </c>
      <c r="B244" s="37">
        <v>0</v>
      </c>
      <c r="C244" s="37">
        <v>0</v>
      </c>
      <c r="E244" s="44">
        <v>238</v>
      </c>
      <c r="F244" s="37">
        <v>0</v>
      </c>
      <c r="G244" s="33">
        <v>0</v>
      </c>
      <c r="I244" s="44">
        <v>238</v>
      </c>
      <c r="J244" s="37">
        <v>0</v>
      </c>
      <c r="K244" s="37">
        <v>0</v>
      </c>
      <c r="M244" s="44">
        <v>238</v>
      </c>
      <c r="N244" s="37">
        <v>0</v>
      </c>
      <c r="O244" s="37">
        <v>0</v>
      </c>
      <c r="Q244" s="44">
        <v>238</v>
      </c>
      <c r="R244" s="37">
        <v>0</v>
      </c>
      <c r="S244" s="37">
        <v>0</v>
      </c>
      <c r="U244" s="44">
        <v>238</v>
      </c>
      <c r="V244" s="37">
        <v>0</v>
      </c>
      <c r="W244" s="37">
        <v>0</v>
      </c>
      <c r="Y244" s="44">
        <v>238</v>
      </c>
      <c r="Z244" s="37">
        <v>0</v>
      </c>
      <c r="AA244" s="37">
        <v>0</v>
      </c>
      <c r="AC244" s="44">
        <v>238</v>
      </c>
      <c r="AD244" s="37">
        <v>0</v>
      </c>
      <c r="AE244" s="37">
        <v>0</v>
      </c>
      <c r="AG244" s="44">
        <v>238</v>
      </c>
      <c r="AH244" s="37">
        <v>0</v>
      </c>
      <c r="AI244" s="37">
        <v>0</v>
      </c>
      <c r="AK244" s="44">
        <v>238</v>
      </c>
      <c r="AL244" s="33">
        <v>0</v>
      </c>
      <c r="AM244" s="33">
        <v>0</v>
      </c>
      <c r="AO244" s="44">
        <v>238</v>
      </c>
      <c r="AP244" s="33">
        <v>0</v>
      </c>
      <c r="AQ244" s="37">
        <v>0</v>
      </c>
      <c r="AS244" s="44">
        <v>238</v>
      </c>
      <c r="AT244" s="33">
        <v>0</v>
      </c>
      <c r="AU244" s="33">
        <v>0</v>
      </c>
      <c r="AW244" s="44">
        <v>238</v>
      </c>
      <c r="AX244" s="33">
        <v>0</v>
      </c>
      <c r="AY244" s="37">
        <v>0</v>
      </c>
      <c r="BA244" s="44">
        <v>238</v>
      </c>
      <c r="BB244" s="37">
        <v>0</v>
      </c>
      <c r="BC244" s="37">
        <v>0</v>
      </c>
      <c r="BE244" s="44">
        <v>238</v>
      </c>
      <c r="BF244" s="37">
        <v>0</v>
      </c>
      <c r="BG244" s="37">
        <v>0</v>
      </c>
      <c r="BI244" s="44">
        <v>238</v>
      </c>
      <c r="BJ244" s="37">
        <v>0</v>
      </c>
      <c r="BK244" s="37">
        <v>0</v>
      </c>
    </row>
    <row r="245" spans="1:63" ht="14.25" x14ac:dyDescent="0.2">
      <c r="A245" s="44">
        <v>239</v>
      </c>
      <c r="B245" s="37">
        <v>0</v>
      </c>
      <c r="C245" s="37">
        <v>0</v>
      </c>
      <c r="E245" s="44">
        <v>239</v>
      </c>
      <c r="F245" s="37">
        <v>0</v>
      </c>
      <c r="G245" s="33">
        <v>0</v>
      </c>
      <c r="I245" s="44">
        <v>239</v>
      </c>
      <c r="J245" s="37">
        <v>0</v>
      </c>
      <c r="K245" s="37">
        <v>0</v>
      </c>
      <c r="M245" s="44">
        <v>239</v>
      </c>
      <c r="N245" s="37">
        <v>0</v>
      </c>
      <c r="O245" s="37">
        <v>0</v>
      </c>
      <c r="Q245" s="44">
        <v>239</v>
      </c>
      <c r="R245" s="37">
        <v>0</v>
      </c>
      <c r="S245" s="37">
        <v>0</v>
      </c>
      <c r="U245" s="44">
        <v>239</v>
      </c>
      <c r="V245" s="37">
        <v>0</v>
      </c>
      <c r="W245" s="37">
        <v>0</v>
      </c>
      <c r="Y245" s="44">
        <v>239</v>
      </c>
      <c r="Z245" s="37">
        <v>0</v>
      </c>
      <c r="AA245" s="37">
        <v>0</v>
      </c>
      <c r="AC245" s="44">
        <v>239</v>
      </c>
      <c r="AD245" s="37">
        <v>0</v>
      </c>
      <c r="AE245" s="37">
        <v>0</v>
      </c>
      <c r="AG245" s="44">
        <v>239</v>
      </c>
      <c r="AH245" s="37">
        <v>0</v>
      </c>
      <c r="AI245" s="37">
        <v>0</v>
      </c>
      <c r="AK245" s="44">
        <v>239</v>
      </c>
      <c r="AL245" s="33">
        <v>0</v>
      </c>
      <c r="AM245" s="33">
        <v>0</v>
      </c>
      <c r="AO245" s="44">
        <v>239</v>
      </c>
      <c r="AP245" s="33">
        <v>0</v>
      </c>
      <c r="AQ245" s="37">
        <v>0</v>
      </c>
      <c r="AS245" s="44">
        <v>239</v>
      </c>
      <c r="AT245" s="33">
        <v>0</v>
      </c>
      <c r="AU245" s="33">
        <v>0</v>
      </c>
      <c r="AW245" s="44">
        <v>239</v>
      </c>
      <c r="AX245" s="33">
        <v>0</v>
      </c>
      <c r="AY245" s="37">
        <v>0</v>
      </c>
      <c r="BA245" s="44">
        <v>239</v>
      </c>
      <c r="BB245" s="37">
        <v>0</v>
      </c>
      <c r="BC245" s="37">
        <v>0</v>
      </c>
      <c r="BE245" s="44">
        <v>239</v>
      </c>
      <c r="BF245" s="37">
        <v>0</v>
      </c>
      <c r="BG245" s="37">
        <v>0</v>
      </c>
      <c r="BI245" s="44">
        <v>239</v>
      </c>
      <c r="BJ245" s="37">
        <v>0</v>
      </c>
      <c r="BK245" s="37">
        <v>0</v>
      </c>
    </row>
    <row r="246" spans="1:63" ht="14.25" x14ac:dyDescent="0.2">
      <c r="A246" s="44">
        <v>240</v>
      </c>
      <c r="B246" s="37">
        <v>0</v>
      </c>
      <c r="C246" s="37">
        <v>0</v>
      </c>
      <c r="E246" s="44">
        <v>240</v>
      </c>
      <c r="F246" s="37">
        <v>0</v>
      </c>
      <c r="G246" s="33">
        <v>0</v>
      </c>
      <c r="I246" s="44">
        <v>240</v>
      </c>
      <c r="J246" s="37">
        <v>0</v>
      </c>
      <c r="K246" s="37">
        <v>0</v>
      </c>
      <c r="M246" s="44">
        <v>240</v>
      </c>
      <c r="N246" s="37">
        <v>0</v>
      </c>
      <c r="O246" s="37">
        <v>0</v>
      </c>
      <c r="Q246" s="44">
        <v>240</v>
      </c>
      <c r="R246" s="37">
        <v>0</v>
      </c>
      <c r="S246" s="37">
        <v>0</v>
      </c>
      <c r="U246" s="44">
        <v>240</v>
      </c>
      <c r="V246" s="37">
        <v>0</v>
      </c>
      <c r="W246" s="37">
        <v>0</v>
      </c>
      <c r="Y246" s="44">
        <v>240</v>
      </c>
      <c r="Z246" s="37">
        <v>0</v>
      </c>
      <c r="AA246" s="37">
        <v>0</v>
      </c>
      <c r="AC246" s="44">
        <v>240</v>
      </c>
      <c r="AD246" s="37">
        <v>0</v>
      </c>
      <c r="AE246" s="37">
        <v>0</v>
      </c>
      <c r="AG246" s="44">
        <v>240</v>
      </c>
      <c r="AH246" s="37">
        <v>0</v>
      </c>
      <c r="AI246" s="37">
        <v>0</v>
      </c>
      <c r="AK246" s="44">
        <v>240</v>
      </c>
      <c r="AL246" s="33">
        <v>0</v>
      </c>
      <c r="AM246" s="33">
        <v>0</v>
      </c>
      <c r="AO246" s="44">
        <v>240</v>
      </c>
      <c r="AP246" s="33">
        <v>0</v>
      </c>
      <c r="AQ246" s="37">
        <v>0</v>
      </c>
      <c r="AS246" s="44">
        <v>240</v>
      </c>
      <c r="AT246" s="33">
        <v>0</v>
      </c>
      <c r="AU246" s="33">
        <v>0</v>
      </c>
      <c r="AW246" s="44">
        <v>240</v>
      </c>
      <c r="AX246" s="33">
        <v>0</v>
      </c>
      <c r="AY246" s="37">
        <v>0</v>
      </c>
      <c r="BA246" s="44">
        <v>240</v>
      </c>
      <c r="BB246" s="37">
        <v>0</v>
      </c>
      <c r="BC246" s="37">
        <v>0</v>
      </c>
      <c r="BE246" s="44">
        <v>240</v>
      </c>
      <c r="BF246" s="37">
        <v>0</v>
      </c>
      <c r="BG246" s="37">
        <v>0</v>
      </c>
      <c r="BI246" s="44">
        <v>240</v>
      </c>
      <c r="BJ246" s="37">
        <v>0</v>
      </c>
      <c r="BK246" s="37">
        <v>0</v>
      </c>
    </row>
    <row r="247" spans="1:63" ht="14.25" x14ac:dyDescent="0.2">
      <c r="A247" s="44">
        <v>241</v>
      </c>
      <c r="B247" s="37">
        <v>0</v>
      </c>
      <c r="C247" s="37">
        <v>0</v>
      </c>
      <c r="E247" s="44">
        <v>241</v>
      </c>
      <c r="F247" s="37">
        <v>0</v>
      </c>
      <c r="G247" s="33">
        <v>0</v>
      </c>
      <c r="I247" s="44">
        <v>241</v>
      </c>
      <c r="J247" s="37">
        <v>0</v>
      </c>
      <c r="K247" s="37">
        <v>0</v>
      </c>
      <c r="M247" s="44">
        <v>241</v>
      </c>
      <c r="N247" s="37">
        <v>0</v>
      </c>
      <c r="O247" s="37">
        <v>0</v>
      </c>
      <c r="Q247" s="44">
        <v>241</v>
      </c>
      <c r="R247" s="37">
        <v>0</v>
      </c>
      <c r="S247" s="37">
        <v>0</v>
      </c>
      <c r="U247" s="44">
        <v>241</v>
      </c>
      <c r="V247" s="37">
        <v>0</v>
      </c>
      <c r="W247" s="37">
        <v>0</v>
      </c>
      <c r="Y247" s="44">
        <v>241</v>
      </c>
      <c r="Z247" s="37">
        <v>0</v>
      </c>
      <c r="AA247" s="37">
        <v>0</v>
      </c>
      <c r="AC247" s="44">
        <v>241</v>
      </c>
      <c r="AD247" s="37">
        <v>0</v>
      </c>
      <c r="AE247" s="37">
        <v>0</v>
      </c>
      <c r="AG247" s="44">
        <v>241</v>
      </c>
      <c r="AH247" s="37">
        <v>0</v>
      </c>
      <c r="AI247" s="37">
        <v>0</v>
      </c>
      <c r="AK247" s="44">
        <v>241</v>
      </c>
      <c r="AL247" s="33">
        <v>0</v>
      </c>
      <c r="AM247" s="33">
        <v>0</v>
      </c>
      <c r="AO247" s="44">
        <v>241</v>
      </c>
      <c r="AP247" s="33">
        <v>0</v>
      </c>
      <c r="AQ247" s="37">
        <v>0</v>
      </c>
      <c r="AS247" s="44">
        <v>241</v>
      </c>
      <c r="AT247" s="33">
        <v>0</v>
      </c>
      <c r="AU247" s="33">
        <v>0</v>
      </c>
      <c r="AW247" s="44">
        <v>241</v>
      </c>
      <c r="AX247" s="33">
        <v>0</v>
      </c>
      <c r="AY247" s="37">
        <v>0</v>
      </c>
      <c r="BA247" s="44">
        <v>241</v>
      </c>
      <c r="BB247" s="37">
        <v>0</v>
      </c>
      <c r="BC247" s="37">
        <v>0</v>
      </c>
      <c r="BE247" s="44">
        <v>241</v>
      </c>
      <c r="BF247" s="37">
        <v>0</v>
      </c>
      <c r="BG247" s="37">
        <v>0</v>
      </c>
      <c r="BI247" s="44">
        <v>241</v>
      </c>
      <c r="BJ247" s="37">
        <v>0</v>
      </c>
      <c r="BK247" s="37">
        <v>0</v>
      </c>
    </row>
    <row r="248" spans="1:63" ht="14.25" x14ac:dyDescent="0.2">
      <c r="A248" s="44">
        <v>242</v>
      </c>
      <c r="B248" s="37">
        <v>0</v>
      </c>
      <c r="C248" s="37">
        <v>0</v>
      </c>
      <c r="E248" s="44">
        <v>242</v>
      </c>
      <c r="F248" s="37">
        <v>0</v>
      </c>
      <c r="G248" s="33">
        <v>0</v>
      </c>
      <c r="I248" s="44">
        <v>242</v>
      </c>
      <c r="J248" s="37">
        <v>0</v>
      </c>
      <c r="K248" s="37">
        <v>0</v>
      </c>
      <c r="M248" s="44">
        <v>242</v>
      </c>
      <c r="N248" s="37">
        <v>0</v>
      </c>
      <c r="O248" s="37">
        <v>0</v>
      </c>
      <c r="Q248" s="44">
        <v>242</v>
      </c>
      <c r="R248" s="37">
        <v>0</v>
      </c>
      <c r="S248" s="37">
        <v>0</v>
      </c>
      <c r="U248" s="44">
        <v>242</v>
      </c>
      <c r="V248" s="37">
        <v>0</v>
      </c>
      <c r="W248" s="37">
        <v>0</v>
      </c>
      <c r="Y248" s="44">
        <v>242</v>
      </c>
      <c r="Z248" s="37">
        <v>0</v>
      </c>
      <c r="AA248" s="37">
        <v>0</v>
      </c>
      <c r="AC248" s="44">
        <v>242</v>
      </c>
      <c r="AD248" s="37">
        <v>0</v>
      </c>
      <c r="AE248" s="37">
        <v>0</v>
      </c>
      <c r="AG248" s="44">
        <v>242</v>
      </c>
      <c r="AH248" s="37">
        <v>0</v>
      </c>
      <c r="AI248" s="37">
        <v>0</v>
      </c>
      <c r="AK248" s="44">
        <v>242</v>
      </c>
      <c r="AL248" s="33">
        <v>0</v>
      </c>
      <c r="AM248" s="33">
        <v>0</v>
      </c>
      <c r="AO248" s="44">
        <v>242</v>
      </c>
      <c r="AP248" s="33">
        <v>0</v>
      </c>
      <c r="AQ248" s="37">
        <v>0</v>
      </c>
      <c r="AS248" s="44">
        <v>242</v>
      </c>
      <c r="AT248" s="33">
        <v>0</v>
      </c>
      <c r="AU248" s="33">
        <v>0</v>
      </c>
      <c r="AW248" s="44">
        <v>242</v>
      </c>
      <c r="AX248" s="33">
        <v>0</v>
      </c>
      <c r="AY248" s="37">
        <v>0</v>
      </c>
      <c r="BA248" s="44">
        <v>242</v>
      </c>
      <c r="BB248" s="37">
        <v>0</v>
      </c>
      <c r="BC248" s="37">
        <v>0</v>
      </c>
      <c r="BE248" s="44">
        <v>242</v>
      </c>
      <c r="BF248" s="37">
        <v>0</v>
      </c>
      <c r="BG248" s="37">
        <v>0</v>
      </c>
      <c r="BI248" s="44">
        <v>242</v>
      </c>
      <c r="BJ248" s="37">
        <v>0</v>
      </c>
      <c r="BK248" s="37">
        <v>0</v>
      </c>
    </row>
    <row r="249" spans="1:63" ht="14.25" x14ac:dyDescent="0.2">
      <c r="A249" s="44">
        <v>243</v>
      </c>
      <c r="B249" s="37">
        <v>0</v>
      </c>
      <c r="C249" s="37">
        <v>0</v>
      </c>
      <c r="E249" s="44">
        <v>243</v>
      </c>
      <c r="F249" s="37">
        <v>0</v>
      </c>
      <c r="G249" s="33">
        <v>0</v>
      </c>
      <c r="I249" s="44">
        <v>243</v>
      </c>
      <c r="J249" s="37">
        <v>0</v>
      </c>
      <c r="K249" s="37">
        <v>0</v>
      </c>
      <c r="M249" s="44">
        <v>243</v>
      </c>
      <c r="N249" s="37">
        <v>0</v>
      </c>
      <c r="O249" s="37">
        <v>0</v>
      </c>
      <c r="Q249" s="44">
        <v>243</v>
      </c>
      <c r="R249" s="37">
        <v>0</v>
      </c>
      <c r="S249" s="37">
        <v>0</v>
      </c>
      <c r="U249" s="44">
        <v>243</v>
      </c>
      <c r="V249" s="37">
        <v>0</v>
      </c>
      <c r="W249" s="37">
        <v>0</v>
      </c>
      <c r="Y249" s="44">
        <v>243</v>
      </c>
      <c r="Z249" s="37">
        <v>0</v>
      </c>
      <c r="AA249" s="37">
        <v>0</v>
      </c>
      <c r="AC249" s="44">
        <v>243</v>
      </c>
      <c r="AD249" s="37">
        <v>0</v>
      </c>
      <c r="AE249" s="37">
        <v>0</v>
      </c>
      <c r="AG249" s="44">
        <v>243</v>
      </c>
      <c r="AH249" s="37">
        <v>0</v>
      </c>
      <c r="AI249" s="37">
        <v>0</v>
      </c>
      <c r="AK249" s="44">
        <v>243</v>
      </c>
      <c r="AL249" s="33">
        <v>0</v>
      </c>
      <c r="AM249" s="33">
        <v>0</v>
      </c>
      <c r="AO249" s="44">
        <v>243</v>
      </c>
      <c r="AP249" s="33">
        <v>0</v>
      </c>
      <c r="AQ249" s="37">
        <v>0</v>
      </c>
      <c r="AS249" s="44">
        <v>243</v>
      </c>
      <c r="AT249" s="33">
        <v>0</v>
      </c>
      <c r="AU249" s="33">
        <v>0</v>
      </c>
      <c r="AW249" s="44">
        <v>243</v>
      </c>
      <c r="AX249" s="33">
        <v>0</v>
      </c>
      <c r="AY249" s="37">
        <v>0</v>
      </c>
      <c r="BA249" s="44">
        <v>243</v>
      </c>
      <c r="BB249" s="37">
        <v>0</v>
      </c>
      <c r="BC249" s="37">
        <v>0</v>
      </c>
      <c r="BE249" s="44">
        <v>243</v>
      </c>
      <c r="BF249" s="37">
        <v>0</v>
      </c>
      <c r="BG249" s="37">
        <v>0</v>
      </c>
      <c r="BI249" s="44">
        <v>243</v>
      </c>
      <c r="BJ249" s="37">
        <v>0</v>
      </c>
      <c r="BK249" s="37">
        <v>0</v>
      </c>
    </row>
    <row r="250" spans="1:63" ht="14.25" x14ac:dyDescent="0.2">
      <c r="A250" s="44">
        <v>244</v>
      </c>
      <c r="B250" s="37">
        <v>0</v>
      </c>
      <c r="C250" s="37">
        <v>0</v>
      </c>
      <c r="E250" s="44">
        <v>244</v>
      </c>
      <c r="F250" s="37">
        <v>0</v>
      </c>
      <c r="G250" s="33">
        <v>0</v>
      </c>
      <c r="I250" s="44">
        <v>244</v>
      </c>
      <c r="J250" s="37">
        <v>0</v>
      </c>
      <c r="K250" s="37">
        <v>0</v>
      </c>
      <c r="M250" s="44">
        <v>244</v>
      </c>
      <c r="N250" s="37">
        <v>0</v>
      </c>
      <c r="O250" s="37">
        <v>0</v>
      </c>
      <c r="Q250" s="44">
        <v>244</v>
      </c>
      <c r="R250" s="37">
        <v>0</v>
      </c>
      <c r="S250" s="37">
        <v>0</v>
      </c>
      <c r="U250" s="44">
        <v>244</v>
      </c>
      <c r="V250" s="37">
        <v>0</v>
      </c>
      <c r="W250" s="37">
        <v>0</v>
      </c>
      <c r="Y250" s="44">
        <v>244</v>
      </c>
      <c r="Z250" s="37">
        <v>0</v>
      </c>
      <c r="AA250" s="37">
        <v>0</v>
      </c>
      <c r="AC250" s="44">
        <v>244</v>
      </c>
      <c r="AD250" s="37">
        <v>0</v>
      </c>
      <c r="AE250" s="37">
        <v>0</v>
      </c>
      <c r="AG250" s="44">
        <v>244</v>
      </c>
      <c r="AH250" s="37">
        <v>0</v>
      </c>
      <c r="AI250" s="37">
        <v>0</v>
      </c>
      <c r="AK250" s="44">
        <v>244</v>
      </c>
      <c r="AL250" s="33">
        <v>0</v>
      </c>
      <c r="AM250" s="33">
        <v>0</v>
      </c>
      <c r="AO250" s="44">
        <v>244</v>
      </c>
      <c r="AP250" s="33">
        <v>0</v>
      </c>
      <c r="AQ250" s="37">
        <v>0</v>
      </c>
      <c r="AS250" s="44">
        <v>244</v>
      </c>
      <c r="AT250" s="33">
        <v>0</v>
      </c>
      <c r="AU250" s="33">
        <v>0</v>
      </c>
      <c r="AW250" s="44">
        <v>244</v>
      </c>
      <c r="AX250" s="33">
        <v>0</v>
      </c>
      <c r="AY250" s="37">
        <v>0</v>
      </c>
      <c r="BA250" s="44">
        <v>244</v>
      </c>
      <c r="BB250" s="37">
        <v>0</v>
      </c>
      <c r="BC250" s="37">
        <v>0</v>
      </c>
      <c r="BE250" s="44">
        <v>244</v>
      </c>
      <c r="BF250" s="37">
        <v>0</v>
      </c>
      <c r="BG250" s="37">
        <v>0</v>
      </c>
      <c r="BI250" s="44">
        <v>244</v>
      </c>
      <c r="BJ250" s="37">
        <v>0</v>
      </c>
      <c r="BK250" s="37">
        <v>0</v>
      </c>
    </row>
    <row r="251" spans="1:63" ht="14.25" x14ac:dyDescent="0.2">
      <c r="A251" s="44">
        <v>245</v>
      </c>
      <c r="B251" s="37">
        <v>0</v>
      </c>
      <c r="C251" s="37">
        <v>0</v>
      </c>
      <c r="E251" s="44">
        <v>245</v>
      </c>
      <c r="F251" s="37">
        <v>0</v>
      </c>
      <c r="G251" s="33">
        <v>0</v>
      </c>
      <c r="I251" s="44">
        <v>245</v>
      </c>
      <c r="J251" s="37">
        <v>0</v>
      </c>
      <c r="K251" s="37">
        <v>0</v>
      </c>
      <c r="M251" s="44">
        <v>245</v>
      </c>
      <c r="N251" s="37">
        <v>0</v>
      </c>
      <c r="O251" s="37">
        <v>0</v>
      </c>
      <c r="Q251" s="44">
        <v>245</v>
      </c>
      <c r="R251" s="37">
        <v>0</v>
      </c>
      <c r="S251" s="37">
        <v>0</v>
      </c>
      <c r="U251" s="44">
        <v>245</v>
      </c>
      <c r="V251" s="37">
        <v>0</v>
      </c>
      <c r="W251" s="37">
        <v>0</v>
      </c>
      <c r="Y251" s="44">
        <v>245</v>
      </c>
      <c r="Z251" s="37">
        <v>0</v>
      </c>
      <c r="AA251" s="37">
        <v>0</v>
      </c>
      <c r="AC251" s="44">
        <v>245</v>
      </c>
      <c r="AD251" s="37">
        <v>0</v>
      </c>
      <c r="AE251" s="37">
        <v>0</v>
      </c>
      <c r="AG251" s="44">
        <v>245</v>
      </c>
      <c r="AH251" s="37">
        <v>0</v>
      </c>
      <c r="AI251" s="37">
        <v>0</v>
      </c>
      <c r="AK251" s="44">
        <v>245</v>
      </c>
      <c r="AL251" s="33">
        <v>0</v>
      </c>
      <c r="AM251" s="33">
        <v>0</v>
      </c>
      <c r="AO251" s="44">
        <v>245</v>
      </c>
      <c r="AP251" s="33">
        <v>0</v>
      </c>
      <c r="AQ251" s="37">
        <v>0</v>
      </c>
      <c r="AS251" s="44">
        <v>245</v>
      </c>
      <c r="AT251" s="33">
        <v>0</v>
      </c>
      <c r="AU251" s="33">
        <v>0</v>
      </c>
      <c r="AW251" s="44">
        <v>245</v>
      </c>
      <c r="AX251" s="33">
        <v>0</v>
      </c>
      <c r="AY251" s="37">
        <v>0</v>
      </c>
      <c r="BA251" s="44">
        <v>245</v>
      </c>
      <c r="BB251" s="37">
        <v>0</v>
      </c>
      <c r="BC251" s="37">
        <v>0</v>
      </c>
      <c r="BE251" s="44">
        <v>245</v>
      </c>
      <c r="BF251" s="37">
        <v>0</v>
      </c>
      <c r="BG251" s="37">
        <v>0</v>
      </c>
      <c r="BI251" s="44">
        <v>245</v>
      </c>
      <c r="BJ251" s="37">
        <v>0</v>
      </c>
      <c r="BK251" s="37">
        <v>0</v>
      </c>
    </row>
    <row r="252" spans="1:63" ht="14.25" x14ac:dyDescent="0.2">
      <c r="A252" s="44">
        <v>246</v>
      </c>
      <c r="B252" s="37">
        <v>0</v>
      </c>
      <c r="C252" s="37">
        <v>0</v>
      </c>
      <c r="E252" s="44">
        <v>246</v>
      </c>
      <c r="F252" s="37">
        <v>0</v>
      </c>
      <c r="G252" s="33">
        <v>0</v>
      </c>
      <c r="I252" s="44">
        <v>246</v>
      </c>
      <c r="J252" s="37">
        <v>0</v>
      </c>
      <c r="K252" s="37">
        <v>0</v>
      </c>
      <c r="M252" s="44">
        <v>246</v>
      </c>
      <c r="N252" s="37">
        <v>0</v>
      </c>
      <c r="O252" s="37">
        <v>0</v>
      </c>
      <c r="Q252" s="44">
        <v>246</v>
      </c>
      <c r="R252" s="37">
        <v>0</v>
      </c>
      <c r="S252" s="37">
        <v>0</v>
      </c>
      <c r="U252" s="44">
        <v>246</v>
      </c>
      <c r="V252" s="37">
        <v>0</v>
      </c>
      <c r="W252" s="37">
        <v>0</v>
      </c>
      <c r="Y252" s="44">
        <v>246</v>
      </c>
      <c r="Z252" s="37">
        <v>0</v>
      </c>
      <c r="AA252" s="37">
        <v>0</v>
      </c>
      <c r="AC252" s="44">
        <v>246</v>
      </c>
      <c r="AD252" s="37">
        <v>0</v>
      </c>
      <c r="AE252" s="37">
        <v>0</v>
      </c>
      <c r="AG252" s="44">
        <v>246</v>
      </c>
      <c r="AH252" s="37">
        <v>0</v>
      </c>
      <c r="AI252" s="37">
        <v>0</v>
      </c>
      <c r="AK252" s="44">
        <v>246</v>
      </c>
      <c r="AL252" s="33">
        <v>0</v>
      </c>
      <c r="AM252" s="33">
        <v>0</v>
      </c>
      <c r="AO252" s="44">
        <v>246</v>
      </c>
      <c r="AP252" s="33">
        <v>0</v>
      </c>
      <c r="AQ252" s="37">
        <v>0</v>
      </c>
      <c r="AS252" s="44">
        <v>246</v>
      </c>
      <c r="AT252" s="33">
        <v>0</v>
      </c>
      <c r="AU252" s="33">
        <v>0</v>
      </c>
      <c r="AW252" s="44">
        <v>246</v>
      </c>
      <c r="AX252" s="33">
        <v>0</v>
      </c>
      <c r="AY252" s="37">
        <v>0</v>
      </c>
      <c r="BA252" s="44">
        <v>246</v>
      </c>
      <c r="BB252" s="37">
        <v>0</v>
      </c>
      <c r="BC252" s="37">
        <v>0</v>
      </c>
      <c r="BE252" s="44">
        <v>246</v>
      </c>
      <c r="BF252" s="37">
        <v>0</v>
      </c>
      <c r="BG252" s="37">
        <v>0</v>
      </c>
      <c r="BI252" s="44">
        <v>246</v>
      </c>
      <c r="BJ252" s="37">
        <v>0</v>
      </c>
      <c r="BK252" s="37">
        <v>0</v>
      </c>
    </row>
    <row r="253" spans="1:63" ht="14.25" x14ac:dyDescent="0.2">
      <c r="A253" s="44">
        <v>247</v>
      </c>
      <c r="B253" s="37">
        <v>0</v>
      </c>
      <c r="C253" s="37">
        <v>0</v>
      </c>
      <c r="E253" s="44">
        <v>247</v>
      </c>
      <c r="F253" s="37">
        <v>0</v>
      </c>
      <c r="G253" s="33">
        <v>0</v>
      </c>
      <c r="I253" s="44">
        <v>247</v>
      </c>
      <c r="J253" s="37">
        <v>0</v>
      </c>
      <c r="K253" s="37">
        <v>0</v>
      </c>
      <c r="M253" s="44">
        <v>247</v>
      </c>
      <c r="N253" s="37">
        <v>0</v>
      </c>
      <c r="O253" s="37">
        <v>0</v>
      </c>
      <c r="Q253" s="44">
        <v>247</v>
      </c>
      <c r="R253" s="37">
        <v>0</v>
      </c>
      <c r="S253" s="37">
        <v>0</v>
      </c>
      <c r="U253" s="44">
        <v>247</v>
      </c>
      <c r="V253" s="37">
        <v>0</v>
      </c>
      <c r="W253" s="37">
        <v>0</v>
      </c>
      <c r="Y253" s="44">
        <v>247</v>
      </c>
      <c r="Z253" s="37">
        <v>0</v>
      </c>
      <c r="AA253" s="37">
        <v>0</v>
      </c>
      <c r="AC253" s="44">
        <v>247</v>
      </c>
      <c r="AD253" s="37">
        <v>0</v>
      </c>
      <c r="AE253" s="37">
        <v>0</v>
      </c>
      <c r="AG253" s="44">
        <v>247</v>
      </c>
      <c r="AH253" s="37">
        <v>0</v>
      </c>
      <c r="AI253" s="37">
        <v>0</v>
      </c>
      <c r="AK253" s="44">
        <v>247</v>
      </c>
      <c r="AL253" s="33">
        <v>0</v>
      </c>
      <c r="AM253" s="33">
        <v>0</v>
      </c>
      <c r="AO253" s="44">
        <v>247</v>
      </c>
      <c r="AP253" s="33">
        <v>0</v>
      </c>
      <c r="AQ253" s="37">
        <v>0</v>
      </c>
      <c r="AS253" s="44">
        <v>247</v>
      </c>
      <c r="AT253" s="33">
        <v>0</v>
      </c>
      <c r="AU253" s="33">
        <v>0</v>
      </c>
      <c r="AW253" s="44">
        <v>247</v>
      </c>
      <c r="AX253" s="33">
        <v>0</v>
      </c>
      <c r="AY253" s="37">
        <v>0</v>
      </c>
      <c r="BA253" s="44">
        <v>247</v>
      </c>
      <c r="BB253" s="37">
        <v>0</v>
      </c>
      <c r="BC253" s="37">
        <v>0</v>
      </c>
      <c r="BE253" s="44">
        <v>247</v>
      </c>
      <c r="BF253" s="37">
        <v>0</v>
      </c>
      <c r="BG253" s="37">
        <v>0</v>
      </c>
      <c r="BI253" s="44">
        <v>247</v>
      </c>
      <c r="BJ253" s="37">
        <v>0</v>
      </c>
      <c r="BK253" s="37">
        <v>0</v>
      </c>
    </row>
    <row r="254" spans="1:63" ht="14.25" x14ac:dyDescent="0.2">
      <c r="A254" s="44">
        <v>248</v>
      </c>
      <c r="B254" s="37">
        <v>0</v>
      </c>
      <c r="C254" s="37">
        <v>0</v>
      </c>
      <c r="E254" s="44">
        <v>248</v>
      </c>
      <c r="F254" s="37">
        <v>0</v>
      </c>
      <c r="G254" s="33">
        <v>0</v>
      </c>
      <c r="I254" s="44">
        <v>248</v>
      </c>
      <c r="J254" s="37">
        <v>0</v>
      </c>
      <c r="K254" s="37">
        <v>0</v>
      </c>
      <c r="M254" s="44">
        <v>248</v>
      </c>
      <c r="N254" s="37">
        <v>0</v>
      </c>
      <c r="O254" s="37">
        <v>0</v>
      </c>
      <c r="Q254" s="44">
        <v>248</v>
      </c>
      <c r="R254" s="37">
        <v>0</v>
      </c>
      <c r="S254" s="37">
        <v>0</v>
      </c>
      <c r="U254" s="44">
        <v>248</v>
      </c>
      <c r="V254" s="37">
        <v>0</v>
      </c>
      <c r="W254" s="37">
        <v>0</v>
      </c>
      <c r="Y254" s="44">
        <v>248</v>
      </c>
      <c r="Z254" s="37">
        <v>0</v>
      </c>
      <c r="AA254" s="37">
        <v>0</v>
      </c>
      <c r="AC254" s="44">
        <v>248</v>
      </c>
      <c r="AD254" s="37">
        <v>0</v>
      </c>
      <c r="AE254" s="37">
        <v>0</v>
      </c>
      <c r="AG254" s="44">
        <v>248</v>
      </c>
      <c r="AH254" s="37">
        <v>0</v>
      </c>
      <c r="AI254" s="37">
        <v>0</v>
      </c>
      <c r="AK254" s="44">
        <v>248</v>
      </c>
      <c r="AL254" s="33">
        <v>0</v>
      </c>
      <c r="AM254" s="33">
        <v>0</v>
      </c>
      <c r="AO254" s="44">
        <v>248</v>
      </c>
      <c r="AP254" s="33">
        <v>0</v>
      </c>
      <c r="AQ254" s="37">
        <v>0</v>
      </c>
      <c r="AS254" s="44">
        <v>248</v>
      </c>
      <c r="AT254" s="33">
        <v>0</v>
      </c>
      <c r="AU254" s="33">
        <v>0</v>
      </c>
      <c r="AW254" s="44">
        <v>248</v>
      </c>
      <c r="AX254" s="33">
        <v>0</v>
      </c>
      <c r="AY254" s="37">
        <v>0</v>
      </c>
      <c r="BA254" s="44">
        <v>248</v>
      </c>
      <c r="BB254" s="37">
        <v>0</v>
      </c>
      <c r="BC254" s="37">
        <v>0</v>
      </c>
      <c r="BE254" s="44">
        <v>248</v>
      </c>
      <c r="BF254" s="37">
        <v>0</v>
      </c>
      <c r="BG254" s="37">
        <v>0</v>
      </c>
      <c r="BI254" s="44">
        <v>248</v>
      </c>
      <c r="BJ254" s="37">
        <v>0</v>
      </c>
      <c r="BK254" s="37">
        <v>0</v>
      </c>
    </row>
    <row r="255" spans="1:63" ht="14.25" x14ac:dyDescent="0.2">
      <c r="A255" s="44">
        <v>249</v>
      </c>
      <c r="B255" s="37">
        <v>0</v>
      </c>
      <c r="C255" s="37">
        <v>0</v>
      </c>
      <c r="E255" s="44">
        <v>249</v>
      </c>
      <c r="F255" s="37">
        <v>0</v>
      </c>
      <c r="G255" s="33">
        <v>0</v>
      </c>
      <c r="I255" s="44">
        <v>249</v>
      </c>
      <c r="J255" s="37">
        <v>0</v>
      </c>
      <c r="K255" s="37">
        <v>0</v>
      </c>
      <c r="M255" s="44">
        <v>249</v>
      </c>
      <c r="N255" s="37">
        <v>0</v>
      </c>
      <c r="O255" s="37">
        <v>0</v>
      </c>
      <c r="Q255" s="44">
        <v>249</v>
      </c>
      <c r="R255" s="37">
        <v>0</v>
      </c>
      <c r="S255" s="37">
        <v>0</v>
      </c>
      <c r="U255" s="44">
        <v>249</v>
      </c>
      <c r="V255" s="37">
        <v>0</v>
      </c>
      <c r="W255" s="37">
        <v>0</v>
      </c>
      <c r="Y255" s="44">
        <v>249</v>
      </c>
      <c r="Z255" s="37">
        <v>0</v>
      </c>
      <c r="AA255" s="37">
        <v>0</v>
      </c>
      <c r="AC255" s="44">
        <v>249</v>
      </c>
      <c r="AD255" s="37">
        <v>0</v>
      </c>
      <c r="AE255" s="37">
        <v>0</v>
      </c>
      <c r="AG255" s="44">
        <v>249</v>
      </c>
      <c r="AH255" s="37">
        <v>0</v>
      </c>
      <c r="AI255" s="37">
        <v>0</v>
      </c>
      <c r="AK255" s="44">
        <v>249</v>
      </c>
      <c r="AL255" s="33">
        <v>0</v>
      </c>
      <c r="AM255" s="33">
        <v>0</v>
      </c>
      <c r="AO255" s="44">
        <v>249</v>
      </c>
      <c r="AP255" s="33">
        <v>0</v>
      </c>
      <c r="AQ255" s="37">
        <v>0</v>
      </c>
      <c r="AS255" s="44">
        <v>249</v>
      </c>
      <c r="AT255" s="33">
        <v>0</v>
      </c>
      <c r="AU255" s="33">
        <v>0</v>
      </c>
      <c r="AW255" s="44">
        <v>249</v>
      </c>
      <c r="AX255" s="33">
        <v>0</v>
      </c>
      <c r="AY255" s="37">
        <v>0</v>
      </c>
      <c r="BA255" s="44">
        <v>249</v>
      </c>
      <c r="BB255" s="37">
        <v>0</v>
      </c>
      <c r="BC255" s="37">
        <v>0</v>
      </c>
      <c r="BE255" s="44">
        <v>249</v>
      </c>
      <c r="BF255" s="37">
        <v>0</v>
      </c>
      <c r="BG255" s="37">
        <v>0</v>
      </c>
      <c r="BI255" s="44">
        <v>249</v>
      </c>
      <c r="BJ255" s="37">
        <v>0</v>
      </c>
      <c r="BK255" s="37">
        <v>0</v>
      </c>
    </row>
    <row r="256" spans="1:63" ht="14.25" x14ac:dyDescent="0.2">
      <c r="A256" s="44">
        <v>250</v>
      </c>
      <c r="B256" s="37">
        <v>0</v>
      </c>
      <c r="C256" s="37">
        <v>0</v>
      </c>
      <c r="E256" s="44">
        <v>250</v>
      </c>
      <c r="F256" s="37">
        <v>0</v>
      </c>
      <c r="G256" s="33">
        <v>0</v>
      </c>
      <c r="I256" s="44">
        <v>250</v>
      </c>
      <c r="J256" s="37">
        <v>0</v>
      </c>
      <c r="K256" s="37">
        <v>0</v>
      </c>
      <c r="M256" s="44">
        <v>250</v>
      </c>
      <c r="N256" s="37">
        <v>0</v>
      </c>
      <c r="O256" s="37">
        <v>0</v>
      </c>
      <c r="Q256" s="44">
        <v>250</v>
      </c>
      <c r="R256" s="37">
        <v>0</v>
      </c>
      <c r="S256" s="37">
        <v>0</v>
      </c>
      <c r="U256" s="44">
        <v>250</v>
      </c>
      <c r="V256" s="37">
        <v>0</v>
      </c>
      <c r="W256" s="37">
        <v>0</v>
      </c>
      <c r="Y256" s="44">
        <v>250</v>
      </c>
      <c r="Z256" s="37">
        <v>0</v>
      </c>
      <c r="AA256" s="37">
        <v>0</v>
      </c>
      <c r="AC256" s="44">
        <v>250</v>
      </c>
      <c r="AD256" s="37">
        <v>0</v>
      </c>
      <c r="AE256" s="37">
        <v>0</v>
      </c>
      <c r="AG256" s="44">
        <v>250</v>
      </c>
      <c r="AH256" s="37">
        <v>0</v>
      </c>
      <c r="AI256" s="37">
        <v>0</v>
      </c>
      <c r="AK256" s="44">
        <v>250</v>
      </c>
      <c r="AL256" s="33">
        <v>0</v>
      </c>
      <c r="AM256" s="33">
        <v>0</v>
      </c>
      <c r="AO256" s="44">
        <v>250</v>
      </c>
      <c r="AP256" s="33">
        <v>0</v>
      </c>
      <c r="AQ256" s="37">
        <v>0</v>
      </c>
      <c r="AS256" s="44">
        <v>250</v>
      </c>
      <c r="AT256" s="33">
        <v>0</v>
      </c>
      <c r="AU256" s="33">
        <v>0</v>
      </c>
      <c r="AW256" s="44">
        <v>250</v>
      </c>
      <c r="AX256" s="33">
        <v>0</v>
      </c>
      <c r="AY256" s="37">
        <v>0</v>
      </c>
      <c r="BA256" s="44">
        <v>250</v>
      </c>
      <c r="BB256" s="37">
        <v>0</v>
      </c>
      <c r="BC256" s="37">
        <v>0</v>
      </c>
      <c r="BE256" s="44">
        <v>250</v>
      </c>
      <c r="BF256" s="37">
        <v>0</v>
      </c>
      <c r="BG256" s="37">
        <v>0</v>
      </c>
      <c r="BI256" s="44">
        <v>250</v>
      </c>
      <c r="BJ256" s="37">
        <v>0</v>
      </c>
      <c r="BK256" s="37">
        <v>0</v>
      </c>
    </row>
    <row r="257" spans="1:63" ht="14.25" x14ac:dyDescent="0.2">
      <c r="A257" s="44">
        <v>251</v>
      </c>
      <c r="B257" s="37">
        <v>0</v>
      </c>
      <c r="C257" s="37">
        <v>0</v>
      </c>
      <c r="E257" s="44">
        <v>251</v>
      </c>
      <c r="F257" s="37">
        <v>0</v>
      </c>
      <c r="G257" s="33">
        <v>0</v>
      </c>
      <c r="I257" s="44">
        <v>251</v>
      </c>
      <c r="J257" s="37">
        <v>0</v>
      </c>
      <c r="K257" s="37">
        <v>0</v>
      </c>
      <c r="M257" s="44">
        <v>251</v>
      </c>
      <c r="N257" s="37">
        <v>0</v>
      </c>
      <c r="O257" s="37">
        <v>0</v>
      </c>
      <c r="Q257" s="44">
        <v>251</v>
      </c>
      <c r="R257" s="37">
        <v>0</v>
      </c>
      <c r="S257" s="37">
        <v>0</v>
      </c>
      <c r="U257" s="44">
        <v>251</v>
      </c>
      <c r="V257" s="37">
        <v>0</v>
      </c>
      <c r="W257" s="37">
        <v>0</v>
      </c>
      <c r="Y257" s="44">
        <v>251</v>
      </c>
      <c r="Z257" s="37">
        <v>0</v>
      </c>
      <c r="AA257" s="37">
        <v>0</v>
      </c>
      <c r="AC257" s="44">
        <v>251</v>
      </c>
      <c r="AD257" s="37">
        <v>0</v>
      </c>
      <c r="AE257" s="37">
        <v>0</v>
      </c>
      <c r="AG257" s="44">
        <v>251</v>
      </c>
      <c r="AH257" s="37">
        <v>0</v>
      </c>
      <c r="AI257" s="37">
        <v>0</v>
      </c>
      <c r="AK257" s="44">
        <v>251</v>
      </c>
      <c r="AL257" s="33">
        <v>0</v>
      </c>
      <c r="AM257" s="33">
        <v>0</v>
      </c>
      <c r="AO257" s="44">
        <v>251</v>
      </c>
      <c r="AP257" s="33">
        <v>0</v>
      </c>
      <c r="AQ257" s="37">
        <v>0</v>
      </c>
      <c r="AS257" s="44">
        <v>251</v>
      </c>
      <c r="AT257" s="33">
        <v>0</v>
      </c>
      <c r="AU257" s="33">
        <v>0</v>
      </c>
      <c r="AW257" s="44">
        <v>251</v>
      </c>
      <c r="AX257" s="33">
        <v>0</v>
      </c>
      <c r="AY257" s="37">
        <v>0</v>
      </c>
      <c r="BA257" s="44">
        <v>251</v>
      </c>
      <c r="BB257" s="37">
        <v>0</v>
      </c>
      <c r="BC257" s="37">
        <v>0</v>
      </c>
      <c r="BE257" s="44">
        <v>251</v>
      </c>
      <c r="BF257" s="37">
        <v>0</v>
      </c>
      <c r="BG257" s="37">
        <v>0</v>
      </c>
      <c r="BI257" s="44">
        <v>251</v>
      </c>
      <c r="BJ257" s="37">
        <v>0</v>
      </c>
      <c r="BK257" s="37">
        <v>0</v>
      </c>
    </row>
    <row r="258" spans="1:63" ht="14.25" x14ac:dyDescent="0.2">
      <c r="A258" s="44">
        <v>252</v>
      </c>
      <c r="B258" s="37">
        <v>0</v>
      </c>
      <c r="C258" s="37">
        <v>0</v>
      </c>
      <c r="E258" s="44">
        <v>252</v>
      </c>
      <c r="F258" s="37">
        <v>0</v>
      </c>
      <c r="G258" s="33">
        <v>0</v>
      </c>
      <c r="I258" s="44">
        <v>252</v>
      </c>
      <c r="J258" s="37">
        <v>0</v>
      </c>
      <c r="K258" s="37">
        <v>0</v>
      </c>
      <c r="M258" s="44">
        <v>252</v>
      </c>
      <c r="N258" s="37">
        <v>0</v>
      </c>
      <c r="O258" s="37">
        <v>0</v>
      </c>
      <c r="Q258" s="44">
        <v>252</v>
      </c>
      <c r="R258" s="37">
        <v>0</v>
      </c>
      <c r="S258" s="37">
        <v>0</v>
      </c>
      <c r="U258" s="44">
        <v>252</v>
      </c>
      <c r="V258" s="37">
        <v>0</v>
      </c>
      <c r="W258" s="37">
        <v>0</v>
      </c>
      <c r="Y258" s="44">
        <v>252</v>
      </c>
      <c r="Z258" s="37">
        <v>0</v>
      </c>
      <c r="AA258" s="37">
        <v>0</v>
      </c>
      <c r="AC258" s="44">
        <v>252</v>
      </c>
      <c r="AD258" s="37">
        <v>0</v>
      </c>
      <c r="AE258" s="37">
        <v>0</v>
      </c>
      <c r="AG258" s="44">
        <v>252</v>
      </c>
      <c r="AH258" s="37">
        <v>0</v>
      </c>
      <c r="AI258" s="37">
        <v>0</v>
      </c>
      <c r="AK258" s="44">
        <v>252</v>
      </c>
      <c r="AL258" s="33">
        <v>0</v>
      </c>
      <c r="AM258" s="33">
        <v>0</v>
      </c>
      <c r="AO258" s="44">
        <v>252</v>
      </c>
      <c r="AP258" s="33">
        <v>0</v>
      </c>
      <c r="AQ258" s="37">
        <v>0</v>
      </c>
      <c r="AS258" s="44">
        <v>252</v>
      </c>
      <c r="AT258" s="33">
        <v>0</v>
      </c>
      <c r="AU258" s="33">
        <v>0</v>
      </c>
      <c r="AW258" s="44">
        <v>252</v>
      </c>
      <c r="AX258" s="33">
        <v>0</v>
      </c>
      <c r="AY258" s="37">
        <v>0</v>
      </c>
      <c r="BA258" s="44">
        <v>252</v>
      </c>
      <c r="BB258" s="37">
        <v>0</v>
      </c>
      <c r="BC258" s="37">
        <v>0</v>
      </c>
      <c r="BE258" s="44">
        <v>252</v>
      </c>
      <c r="BF258" s="37">
        <v>0</v>
      </c>
      <c r="BG258" s="37">
        <v>0</v>
      </c>
      <c r="BI258" s="44">
        <v>252</v>
      </c>
      <c r="BJ258" s="37">
        <v>0</v>
      </c>
      <c r="BK258" s="37">
        <v>0</v>
      </c>
    </row>
    <row r="259" spans="1:63" ht="14.25" x14ac:dyDescent="0.2">
      <c r="A259" s="44">
        <v>253</v>
      </c>
      <c r="B259" s="37">
        <v>0</v>
      </c>
      <c r="C259" s="37">
        <v>0</v>
      </c>
      <c r="E259" s="44">
        <v>253</v>
      </c>
      <c r="F259" s="37">
        <v>0</v>
      </c>
      <c r="G259" s="33">
        <v>0</v>
      </c>
      <c r="I259" s="44">
        <v>253</v>
      </c>
      <c r="J259" s="37">
        <v>0</v>
      </c>
      <c r="K259" s="37">
        <v>0</v>
      </c>
      <c r="M259" s="44">
        <v>253</v>
      </c>
      <c r="N259" s="37">
        <v>0</v>
      </c>
      <c r="O259" s="37">
        <v>0</v>
      </c>
      <c r="Q259" s="44">
        <v>253</v>
      </c>
      <c r="R259" s="37">
        <v>0</v>
      </c>
      <c r="S259" s="37">
        <v>0</v>
      </c>
      <c r="U259" s="44">
        <v>253</v>
      </c>
      <c r="V259" s="37">
        <v>0</v>
      </c>
      <c r="W259" s="37">
        <v>0</v>
      </c>
      <c r="Y259" s="44">
        <v>253</v>
      </c>
      <c r="Z259" s="37">
        <v>0</v>
      </c>
      <c r="AA259" s="37">
        <v>0</v>
      </c>
      <c r="AC259" s="44">
        <v>253</v>
      </c>
      <c r="AD259" s="37">
        <v>0</v>
      </c>
      <c r="AE259" s="37">
        <v>0</v>
      </c>
      <c r="AG259" s="44">
        <v>253</v>
      </c>
      <c r="AH259" s="37">
        <v>0</v>
      </c>
      <c r="AI259" s="37">
        <v>0</v>
      </c>
      <c r="AK259" s="44">
        <v>253</v>
      </c>
      <c r="AL259" s="33">
        <v>0</v>
      </c>
      <c r="AM259" s="33">
        <v>0</v>
      </c>
      <c r="AO259" s="44">
        <v>253</v>
      </c>
      <c r="AP259" s="33">
        <v>0</v>
      </c>
      <c r="AQ259" s="37">
        <v>0</v>
      </c>
      <c r="AS259" s="44">
        <v>253</v>
      </c>
      <c r="AT259" s="33">
        <v>0</v>
      </c>
      <c r="AU259" s="33">
        <v>0</v>
      </c>
      <c r="AW259" s="44">
        <v>253</v>
      </c>
      <c r="AX259" s="33">
        <v>0</v>
      </c>
      <c r="AY259" s="37">
        <v>0</v>
      </c>
      <c r="BA259" s="44">
        <v>253</v>
      </c>
      <c r="BB259" s="37">
        <v>0</v>
      </c>
      <c r="BC259" s="37">
        <v>0</v>
      </c>
      <c r="BE259" s="44">
        <v>253</v>
      </c>
      <c r="BF259" s="37">
        <v>0</v>
      </c>
      <c r="BG259" s="37">
        <v>0</v>
      </c>
      <c r="BI259" s="44">
        <v>253</v>
      </c>
      <c r="BJ259" s="37">
        <v>0</v>
      </c>
      <c r="BK259" s="37">
        <v>0</v>
      </c>
    </row>
    <row r="260" spans="1:63" ht="14.25" x14ac:dyDescent="0.2">
      <c r="A260" s="44">
        <v>254</v>
      </c>
      <c r="B260" s="37">
        <v>0</v>
      </c>
      <c r="C260" s="37">
        <v>0</v>
      </c>
      <c r="E260" s="44">
        <v>254</v>
      </c>
      <c r="F260" s="37">
        <v>0</v>
      </c>
      <c r="G260" s="33">
        <v>0</v>
      </c>
      <c r="I260" s="44">
        <v>254</v>
      </c>
      <c r="J260" s="37">
        <v>0</v>
      </c>
      <c r="K260" s="37">
        <v>0</v>
      </c>
      <c r="M260" s="44">
        <v>254</v>
      </c>
      <c r="N260" s="37">
        <v>0</v>
      </c>
      <c r="O260" s="37">
        <v>0</v>
      </c>
      <c r="Q260" s="44">
        <v>254</v>
      </c>
      <c r="R260" s="37">
        <v>0</v>
      </c>
      <c r="S260" s="37">
        <v>0</v>
      </c>
      <c r="U260" s="44">
        <v>254</v>
      </c>
      <c r="V260" s="37">
        <v>0</v>
      </c>
      <c r="W260" s="37">
        <v>0</v>
      </c>
      <c r="Y260" s="44">
        <v>254</v>
      </c>
      <c r="Z260" s="37">
        <v>0</v>
      </c>
      <c r="AA260" s="37">
        <v>0</v>
      </c>
      <c r="AC260" s="44">
        <v>254</v>
      </c>
      <c r="AD260" s="37">
        <v>0</v>
      </c>
      <c r="AE260" s="37">
        <v>0</v>
      </c>
      <c r="AG260" s="44">
        <v>254</v>
      </c>
      <c r="AH260" s="37">
        <v>0</v>
      </c>
      <c r="AI260" s="37">
        <v>0</v>
      </c>
      <c r="AK260" s="44">
        <v>254</v>
      </c>
      <c r="AL260" s="33">
        <v>0</v>
      </c>
      <c r="AM260" s="33">
        <v>0</v>
      </c>
      <c r="AO260" s="44">
        <v>254</v>
      </c>
      <c r="AP260" s="33">
        <v>0</v>
      </c>
      <c r="AQ260" s="37">
        <v>0</v>
      </c>
      <c r="AS260" s="44">
        <v>254</v>
      </c>
      <c r="AT260" s="33">
        <v>0</v>
      </c>
      <c r="AU260" s="33">
        <v>0</v>
      </c>
      <c r="AW260" s="44">
        <v>254</v>
      </c>
      <c r="AX260" s="33">
        <v>0</v>
      </c>
      <c r="AY260" s="37">
        <v>0</v>
      </c>
      <c r="BA260" s="44">
        <v>254</v>
      </c>
      <c r="BB260" s="37">
        <v>0</v>
      </c>
      <c r="BC260" s="37">
        <v>0</v>
      </c>
      <c r="BE260" s="44">
        <v>254</v>
      </c>
      <c r="BF260" s="37">
        <v>0</v>
      </c>
      <c r="BG260" s="37">
        <v>0</v>
      </c>
      <c r="BI260" s="44">
        <v>254</v>
      </c>
      <c r="BJ260" s="37">
        <v>0</v>
      </c>
      <c r="BK260" s="37">
        <v>0</v>
      </c>
    </row>
    <row r="261" spans="1:63" ht="14.25" x14ac:dyDescent="0.2">
      <c r="A261" s="44">
        <v>255</v>
      </c>
      <c r="B261" s="37">
        <v>0</v>
      </c>
      <c r="C261" s="37">
        <v>0</v>
      </c>
      <c r="E261" s="44">
        <v>255</v>
      </c>
      <c r="F261" s="37">
        <v>0</v>
      </c>
      <c r="G261" s="33">
        <v>0</v>
      </c>
      <c r="I261" s="44">
        <v>255</v>
      </c>
      <c r="J261" s="37">
        <v>0</v>
      </c>
      <c r="K261" s="37">
        <v>0</v>
      </c>
      <c r="M261" s="44">
        <v>255</v>
      </c>
      <c r="N261" s="37">
        <v>0</v>
      </c>
      <c r="O261" s="37">
        <v>0</v>
      </c>
      <c r="Q261" s="44">
        <v>255</v>
      </c>
      <c r="R261" s="37">
        <v>0</v>
      </c>
      <c r="S261" s="37">
        <v>0</v>
      </c>
      <c r="U261" s="44">
        <v>255</v>
      </c>
      <c r="V261" s="37">
        <v>0</v>
      </c>
      <c r="W261" s="37">
        <v>0</v>
      </c>
      <c r="Y261" s="44">
        <v>255</v>
      </c>
      <c r="Z261" s="37">
        <v>0</v>
      </c>
      <c r="AA261" s="37">
        <v>0</v>
      </c>
      <c r="AC261" s="44">
        <v>255</v>
      </c>
      <c r="AD261" s="37">
        <v>0</v>
      </c>
      <c r="AE261" s="37">
        <v>0</v>
      </c>
      <c r="AG261" s="44">
        <v>255</v>
      </c>
      <c r="AH261" s="37">
        <v>0</v>
      </c>
      <c r="AI261" s="37">
        <v>0</v>
      </c>
      <c r="AK261" s="44">
        <v>255</v>
      </c>
      <c r="AL261" s="33">
        <v>0</v>
      </c>
      <c r="AM261" s="33">
        <v>0</v>
      </c>
      <c r="AO261" s="44">
        <v>255</v>
      </c>
      <c r="AP261" s="33">
        <v>0</v>
      </c>
      <c r="AQ261" s="37">
        <v>0</v>
      </c>
      <c r="AS261" s="44">
        <v>255</v>
      </c>
      <c r="AT261" s="33">
        <v>0</v>
      </c>
      <c r="AU261" s="33">
        <v>0</v>
      </c>
      <c r="AW261" s="44">
        <v>255</v>
      </c>
      <c r="AX261" s="33">
        <v>0</v>
      </c>
      <c r="AY261" s="37">
        <v>0</v>
      </c>
      <c r="BA261" s="44">
        <v>255</v>
      </c>
      <c r="BB261" s="37">
        <v>0</v>
      </c>
      <c r="BC261" s="37">
        <v>0</v>
      </c>
      <c r="BE261" s="44">
        <v>255</v>
      </c>
      <c r="BF261" s="37">
        <v>0</v>
      </c>
      <c r="BG261" s="37">
        <v>0</v>
      </c>
      <c r="BI261" s="44">
        <v>255</v>
      </c>
      <c r="BJ261" s="37">
        <v>0</v>
      </c>
      <c r="BK261" s="37">
        <v>0</v>
      </c>
    </row>
    <row r="262" spans="1:63" ht="14.25" x14ac:dyDescent="0.2">
      <c r="A262" s="44">
        <v>256</v>
      </c>
      <c r="B262" s="37">
        <v>0</v>
      </c>
      <c r="C262" s="37">
        <v>0</v>
      </c>
      <c r="E262" s="44">
        <v>256</v>
      </c>
      <c r="F262" s="37">
        <v>0</v>
      </c>
      <c r="G262" s="33">
        <v>0</v>
      </c>
      <c r="I262" s="44">
        <v>256</v>
      </c>
      <c r="J262" s="37">
        <v>0</v>
      </c>
      <c r="K262" s="37">
        <v>0</v>
      </c>
      <c r="M262" s="44">
        <v>256</v>
      </c>
      <c r="N262" s="37">
        <v>0</v>
      </c>
      <c r="O262" s="37">
        <v>0</v>
      </c>
      <c r="Q262" s="44">
        <v>256</v>
      </c>
      <c r="R262" s="37">
        <v>0</v>
      </c>
      <c r="S262" s="37">
        <v>0</v>
      </c>
      <c r="U262" s="44">
        <v>256</v>
      </c>
      <c r="V262" s="37">
        <v>0</v>
      </c>
      <c r="W262" s="37">
        <v>0</v>
      </c>
      <c r="Y262" s="44">
        <v>256</v>
      </c>
      <c r="Z262" s="37">
        <v>0</v>
      </c>
      <c r="AA262" s="37">
        <v>0</v>
      </c>
      <c r="AC262" s="44">
        <v>256</v>
      </c>
      <c r="AD262" s="37">
        <v>0</v>
      </c>
      <c r="AE262" s="37">
        <v>0</v>
      </c>
      <c r="AG262" s="44">
        <v>256</v>
      </c>
      <c r="AH262" s="37">
        <v>0</v>
      </c>
      <c r="AI262" s="37">
        <v>0</v>
      </c>
      <c r="AK262" s="44">
        <v>256</v>
      </c>
      <c r="AL262" s="33">
        <v>0</v>
      </c>
      <c r="AM262" s="33">
        <v>0</v>
      </c>
      <c r="AO262" s="44">
        <v>256</v>
      </c>
      <c r="AP262" s="33">
        <v>0</v>
      </c>
      <c r="AQ262" s="37">
        <v>0</v>
      </c>
      <c r="AS262" s="44">
        <v>256</v>
      </c>
      <c r="AT262" s="33">
        <v>0</v>
      </c>
      <c r="AU262" s="33">
        <v>0</v>
      </c>
      <c r="AW262" s="44">
        <v>256</v>
      </c>
      <c r="AX262" s="33">
        <v>0</v>
      </c>
      <c r="AY262" s="37">
        <v>0</v>
      </c>
      <c r="BA262" s="44">
        <v>256</v>
      </c>
      <c r="BB262" s="37">
        <v>0</v>
      </c>
      <c r="BC262" s="37">
        <v>0</v>
      </c>
      <c r="BE262" s="44">
        <v>256</v>
      </c>
      <c r="BF262" s="37">
        <v>0</v>
      </c>
      <c r="BG262" s="37">
        <v>0</v>
      </c>
      <c r="BI262" s="44">
        <v>256</v>
      </c>
      <c r="BJ262" s="37">
        <v>0</v>
      </c>
      <c r="BK262" s="37">
        <v>0</v>
      </c>
    </row>
    <row r="263" spans="1:63" ht="14.25" x14ac:dyDescent="0.2">
      <c r="A263" s="44">
        <v>257</v>
      </c>
      <c r="B263" s="37">
        <v>0</v>
      </c>
      <c r="C263" s="37">
        <v>0</v>
      </c>
      <c r="E263" s="44">
        <v>257</v>
      </c>
      <c r="F263" s="37">
        <v>0</v>
      </c>
      <c r="G263" s="33">
        <v>0</v>
      </c>
      <c r="I263" s="44">
        <v>257</v>
      </c>
      <c r="J263" s="37">
        <v>0</v>
      </c>
      <c r="K263" s="37">
        <v>0</v>
      </c>
      <c r="M263" s="44">
        <v>257</v>
      </c>
      <c r="N263" s="37">
        <v>0</v>
      </c>
      <c r="O263" s="37">
        <v>0</v>
      </c>
      <c r="Q263" s="44">
        <v>257</v>
      </c>
      <c r="R263" s="37">
        <v>0</v>
      </c>
      <c r="S263" s="37">
        <v>0</v>
      </c>
      <c r="U263" s="44">
        <v>257</v>
      </c>
      <c r="V263" s="37">
        <v>0</v>
      </c>
      <c r="W263" s="37">
        <v>0</v>
      </c>
      <c r="Y263" s="44">
        <v>257</v>
      </c>
      <c r="Z263" s="37">
        <v>0</v>
      </c>
      <c r="AA263" s="37">
        <v>0</v>
      </c>
      <c r="AC263" s="44">
        <v>257</v>
      </c>
      <c r="AD263" s="37">
        <v>0</v>
      </c>
      <c r="AE263" s="37">
        <v>0</v>
      </c>
      <c r="AG263" s="44">
        <v>257</v>
      </c>
      <c r="AH263" s="37">
        <v>0</v>
      </c>
      <c r="AI263" s="37">
        <v>0</v>
      </c>
      <c r="AK263" s="44">
        <v>257</v>
      </c>
      <c r="AL263" s="33">
        <v>0</v>
      </c>
      <c r="AM263" s="33">
        <v>0</v>
      </c>
      <c r="AO263" s="44">
        <v>257</v>
      </c>
      <c r="AP263" s="33">
        <v>0</v>
      </c>
      <c r="AQ263" s="37">
        <v>0</v>
      </c>
      <c r="AS263" s="44">
        <v>257</v>
      </c>
      <c r="AT263" s="33">
        <v>0</v>
      </c>
      <c r="AU263" s="33">
        <v>0</v>
      </c>
      <c r="AW263" s="44">
        <v>257</v>
      </c>
      <c r="AX263" s="33">
        <v>0</v>
      </c>
      <c r="AY263" s="37">
        <v>0</v>
      </c>
      <c r="BA263" s="44">
        <v>257</v>
      </c>
      <c r="BB263" s="37">
        <v>0</v>
      </c>
      <c r="BC263" s="37">
        <v>0</v>
      </c>
      <c r="BE263" s="44">
        <v>257</v>
      </c>
      <c r="BF263" s="37">
        <v>0</v>
      </c>
      <c r="BG263" s="37">
        <v>0</v>
      </c>
      <c r="BI263" s="44">
        <v>257</v>
      </c>
      <c r="BJ263" s="37">
        <v>0</v>
      </c>
      <c r="BK263" s="37">
        <v>0</v>
      </c>
    </row>
    <row r="264" spans="1:63" ht="14.25" x14ac:dyDescent="0.2">
      <c r="A264" s="44">
        <v>258</v>
      </c>
      <c r="B264" s="37">
        <v>0</v>
      </c>
      <c r="C264" s="37">
        <v>0</v>
      </c>
      <c r="E264" s="44">
        <v>258</v>
      </c>
      <c r="F264" s="37">
        <v>0</v>
      </c>
      <c r="G264" s="33">
        <v>0</v>
      </c>
      <c r="I264" s="44">
        <v>258</v>
      </c>
      <c r="J264" s="37">
        <v>0</v>
      </c>
      <c r="K264" s="37">
        <v>0</v>
      </c>
      <c r="M264" s="44">
        <v>258</v>
      </c>
      <c r="N264" s="37">
        <v>0</v>
      </c>
      <c r="O264" s="37">
        <v>0</v>
      </c>
      <c r="Q264" s="44">
        <v>258</v>
      </c>
      <c r="R264" s="37">
        <v>0</v>
      </c>
      <c r="S264" s="37">
        <v>0</v>
      </c>
      <c r="U264" s="44">
        <v>258</v>
      </c>
      <c r="V264" s="37">
        <v>0</v>
      </c>
      <c r="W264" s="37">
        <v>0</v>
      </c>
      <c r="Y264" s="44">
        <v>258</v>
      </c>
      <c r="Z264" s="37">
        <v>0</v>
      </c>
      <c r="AA264" s="37">
        <v>0</v>
      </c>
      <c r="AC264" s="44">
        <v>258</v>
      </c>
      <c r="AD264" s="37">
        <v>0</v>
      </c>
      <c r="AE264" s="37">
        <v>0</v>
      </c>
      <c r="AG264" s="44">
        <v>258</v>
      </c>
      <c r="AH264" s="37">
        <v>0</v>
      </c>
      <c r="AI264" s="37">
        <v>0</v>
      </c>
      <c r="AK264" s="44">
        <v>258</v>
      </c>
      <c r="AL264" s="33">
        <v>0</v>
      </c>
      <c r="AM264" s="33">
        <v>0</v>
      </c>
      <c r="AO264" s="44">
        <v>258</v>
      </c>
      <c r="AP264" s="33">
        <v>0</v>
      </c>
      <c r="AQ264" s="37">
        <v>0</v>
      </c>
      <c r="AS264" s="44">
        <v>258</v>
      </c>
      <c r="AT264" s="33">
        <v>0</v>
      </c>
      <c r="AU264" s="33">
        <v>0</v>
      </c>
      <c r="AW264" s="44">
        <v>258</v>
      </c>
      <c r="AX264" s="33">
        <v>0</v>
      </c>
      <c r="AY264" s="37">
        <v>0</v>
      </c>
      <c r="BA264" s="44">
        <v>258</v>
      </c>
      <c r="BB264" s="37">
        <v>0</v>
      </c>
      <c r="BC264" s="37">
        <v>0</v>
      </c>
      <c r="BE264" s="44">
        <v>258</v>
      </c>
      <c r="BF264" s="37">
        <v>0</v>
      </c>
      <c r="BG264" s="37">
        <v>0</v>
      </c>
      <c r="BI264" s="44">
        <v>258</v>
      </c>
      <c r="BJ264" s="37">
        <v>0</v>
      </c>
      <c r="BK264" s="37">
        <v>0</v>
      </c>
    </row>
    <row r="265" spans="1:63" ht="14.25" x14ac:dyDescent="0.2">
      <c r="A265" s="44">
        <v>259</v>
      </c>
      <c r="B265" s="37">
        <v>0</v>
      </c>
      <c r="C265" s="37">
        <v>0</v>
      </c>
      <c r="E265" s="44">
        <v>259</v>
      </c>
      <c r="F265" s="37">
        <v>0</v>
      </c>
      <c r="G265" s="33">
        <v>0</v>
      </c>
      <c r="I265" s="44">
        <v>259</v>
      </c>
      <c r="J265" s="37">
        <v>0</v>
      </c>
      <c r="K265" s="37">
        <v>0</v>
      </c>
      <c r="M265" s="44">
        <v>259</v>
      </c>
      <c r="N265" s="37">
        <v>0</v>
      </c>
      <c r="O265" s="37">
        <v>0</v>
      </c>
      <c r="Q265" s="44">
        <v>259</v>
      </c>
      <c r="R265" s="37">
        <v>0</v>
      </c>
      <c r="S265" s="37">
        <v>0</v>
      </c>
      <c r="U265" s="44">
        <v>259</v>
      </c>
      <c r="V265" s="37">
        <v>0</v>
      </c>
      <c r="W265" s="37">
        <v>0</v>
      </c>
      <c r="Y265" s="44">
        <v>259</v>
      </c>
      <c r="Z265" s="37">
        <v>0</v>
      </c>
      <c r="AA265" s="37">
        <v>0</v>
      </c>
      <c r="AC265" s="44">
        <v>259</v>
      </c>
      <c r="AD265" s="37">
        <v>0</v>
      </c>
      <c r="AE265" s="37">
        <v>0</v>
      </c>
      <c r="AG265" s="44">
        <v>259</v>
      </c>
      <c r="AH265" s="37">
        <v>0</v>
      </c>
      <c r="AI265" s="37">
        <v>0</v>
      </c>
      <c r="AK265" s="44">
        <v>259</v>
      </c>
      <c r="AL265" s="33">
        <v>0</v>
      </c>
      <c r="AM265" s="33">
        <v>0</v>
      </c>
      <c r="AO265" s="44">
        <v>259</v>
      </c>
      <c r="AP265" s="33">
        <v>0</v>
      </c>
      <c r="AQ265" s="37">
        <v>0</v>
      </c>
      <c r="AS265" s="44">
        <v>259</v>
      </c>
      <c r="AT265" s="33">
        <v>0</v>
      </c>
      <c r="AU265" s="33">
        <v>0</v>
      </c>
      <c r="AW265" s="44">
        <v>259</v>
      </c>
      <c r="AX265" s="33">
        <v>0</v>
      </c>
      <c r="AY265" s="37">
        <v>0</v>
      </c>
      <c r="BA265" s="44">
        <v>259</v>
      </c>
      <c r="BB265" s="37">
        <v>0</v>
      </c>
      <c r="BC265" s="37">
        <v>0</v>
      </c>
      <c r="BE265" s="44">
        <v>259</v>
      </c>
      <c r="BF265" s="37">
        <v>0</v>
      </c>
      <c r="BG265" s="37">
        <v>0</v>
      </c>
      <c r="BI265" s="44">
        <v>259</v>
      </c>
      <c r="BJ265" s="37">
        <v>0</v>
      </c>
      <c r="BK265" s="37">
        <v>0</v>
      </c>
    </row>
    <row r="266" spans="1:63" ht="14.25" x14ac:dyDescent="0.2">
      <c r="A266" s="44">
        <v>260</v>
      </c>
      <c r="B266" s="37">
        <v>0</v>
      </c>
      <c r="C266" s="37">
        <v>0</v>
      </c>
      <c r="E266" s="44">
        <v>260</v>
      </c>
      <c r="F266" s="37">
        <v>0</v>
      </c>
      <c r="G266" s="33">
        <v>0</v>
      </c>
      <c r="I266" s="44">
        <v>260</v>
      </c>
      <c r="J266" s="37">
        <v>0</v>
      </c>
      <c r="K266" s="37">
        <v>0</v>
      </c>
      <c r="M266" s="44">
        <v>260</v>
      </c>
      <c r="N266" s="37">
        <v>0</v>
      </c>
      <c r="O266" s="37">
        <v>0</v>
      </c>
      <c r="Q266" s="44">
        <v>260</v>
      </c>
      <c r="R266" s="37">
        <v>0</v>
      </c>
      <c r="S266" s="37">
        <v>0</v>
      </c>
      <c r="U266" s="44">
        <v>260</v>
      </c>
      <c r="V266" s="37">
        <v>0</v>
      </c>
      <c r="W266" s="37">
        <v>0</v>
      </c>
      <c r="Y266" s="44">
        <v>260</v>
      </c>
      <c r="Z266" s="37">
        <v>0</v>
      </c>
      <c r="AA266" s="37">
        <v>0</v>
      </c>
      <c r="AC266" s="44">
        <v>260</v>
      </c>
      <c r="AD266" s="37">
        <v>0</v>
      </c>
      <c r="AE266" s="37">
        <v>0</v>
      </c>
      <c r="AG266" s="44">
        <v>260</v>
      </c>
      <c r="AH266" s="37">
        <v>0</v>
      </c>
      <c r="AI266" s="37">
        <v>0</v>
      </c>
      <c r="AK266" s="44">
        <v>260</v>
      </c>
      <c r="AL266" s="33">
        <v>0</v>
      </c>
      <c r="AM266" s="33">
        <v>0</v>
      </c>
      <c r="AO266" s="44">
        <v>260</v>
      </c>
      <c r="AP266" s="33">
        <v>0</v>
      </c>
      <c r="AQ266" s="37">
        <v>0</v>
      </c>
      <c r="AS266" s="44">
        <v>260</v>
      </c>
      <c r="AT266" s="33">
        <v>0</v>
      </c>
      <c r="AU266" s="33">
        <v>0</v>
      </c>
      <c r="AW266" s="44">
        <v>260</v>
      </c>
      <c r="AX266" s="33">
        <v>0</v>
      </c>
      <c r="AY266" s="37">
        <v>0</v>
      </c>
      <c r="BA266" s="44">
        <v>260</v>
      </c>
      <c r="BB266" s="37">
        <v>0</v>
      </c>
      <c r="BC266" s="37">
        <v>0</v>
      </c>
      <c r="BE266" s="44">
        <v>260</v>
      </c>
      <c r="BF266" s="37">
        <v>0</v>
      </c>
      <c r="BG266" s="37">
        <v>0</v>
      </c>
      <c r="BI266" s="44">
        <v>260</v>
      </c>
      <c r="BJ266" s="37">
        <v>0</v>
      </c>
      <c r="BK266" s="37">
        <v>0</v>
      </c>
    </row>
    <row r="267" spans="1:63" ht="14.25" x14ac:dyDescent="0.2">
      <c r="A267" s="44">
        <v>261</v>
      </c>
      <c r="B267" s="37">
        <v>0</v>
      </c>
      <c r="C267" s="37">
        <v>0</v>
      </c>
      <c r="E267" s="44">
        <v>261</v>
      </c>
      <c r="F267" s="37">
        <v>0</v>
      </c>
      <c r="G267" s="33">
        <v>0</v>
      </c>
      <c r="I267" s="44">
        <v>261</v>
      </c>
      <c r="J267" s="37">
        <v>0</v>
      </c>
      <c r="K267" s="37">
        <v>0</v>
      </c>
      <c r="M267" s="44">
        <v>261</v>
      </c>
      <c r="N267" s="37">
        <v>0</v>
      </c>
      <c r="O267" s="37">
        <v>0</v>
      </c>
      <c r="Q267" s="44">
        <v>261</v>
      </c>
      <c r="R267" s="37">
        <v>0</v>
      </c>
      <c r="S267" s="37">
        <v>0</v>
      </c>
      <c r="U267" s="44">
        <v>261</v>
      </c>
      <c r="V267" s="37">
        <v>0</v>
      </c>
      <c r="W267" s="37">
        <v>0</v>
      </c>
      <c r="Y267" s="44">
        <v>261</v>
      </c>
      <c r="Z267" s="37">
        <v>0</v>
      </c>
      <c r="AA267" s="37">
        <v>0</v>
      </c>
      <c r="AC267" s="44">
        <v>261</v>
      </c>
      <c r="AD267" s="37">
        <v>0</v>
      </c>
      <c r="AE267" s="37">
        <v>0</v>
      </c>
      <c r="AG267" s="44">
        <v>261</v>
      </c>
      <c r="AH267" s="37">
        <v>0</v>
      </c>
      <c r="AI267" s="37">
        <v>0</v>
      </c>
      <c r="AK267" s="44">
        <v>261</v>
      </c>
      <c r="AL267" s="33">
        <v>0</v>
      </c>
      <c r="AM267" s="33">
        <v>0</v>
      </c>
      <c r="AO267" s="44">
        <v>261</v>
      </c>
      <c r="AP267" s="33">
        <v>0</v>
      </c>
      <c r="AQ267" s="37">
        <v>0</v>
      </c>
      <c r="AS267" s="44">
        <v>261</v>
      </c>
      <c r="AT267" s="33">
        <v>0</v>
      </c>
      <c r="AU267" s="33">
        <v>0</v>
      </c>
      <c r="AW267" s="44">
        <v>261</v>
      </c>
      <c r="AX267" s="33">
        <v>0</v>
      </c>
      <c r="AY267" s="37">
        <v>0</v>
      </c>
      <c r="BA267" s="44">
        <v>261</v>
      </c>
      <c r="BB267" s="37">
        <v>0</v>
      </c>
      <c r="BC267" s="37">
        <v>0</v>
      </c>
      <c r="BE267" s="44">
        <v>261</v>
      </c>
      <c r="BF267" s="37">
        <v>0</v>
      </c>
      <c r="BG267" s="37">
        <v>0</v>
      </c>
      <c r="BI267" s="44">
        <v>261</v>
      </c>
      <c r="BJ267" s="37">
        <v>0</v>
      </c>
      <c r="BK267" s="37">
        <v>0</v>
      </c>
    </row>
    <row r="268" spans="1:63" ht="14.25" x14ac:dyDescent="0.2">
      <c r="A268" s="44">
        <v>262</v>
      </c>
      <c r="B268" s="37">
        <v>0</v>
      </c>
      <c r="C268" s="37">
        <v>0</v>
      </c>
      <c r="E268" s="44">
        <v>262</v>
      </c>
      <c r="F268" s="37">
        <v>0</v>
      </c>
      <c r="G268" s="33">
        <v>0</v>
      </c>
      <c r="I268" s="44">
        <v>262</v>
      </c>
      <c r="J268" s="37">
        <v>0</v>
      </c>
      <c r="K268" s="37">
        <v>0</v>
      </c>
      <c r="M268" s="44">
        <v>262</v>
      </c>
      <c r="N268" s="37">
        <v>0</v>
      </c>
      <c r="O268" s="37">
        <v>0</v>
      </c>
      <c r="Q268" s="44">
        <v>262</v>
      </c>
      <c r="R268" s="37">
        <v>0</v>
      </c>
      <c r="S268" s="37">
        <v>0</v>
      </c>
      <c r="U268" s="44">
        <v>262</v>
      </c>
      <c r="V268" s="37">
        <v>0</v>
      </c>
      <c r="W268" s="37">
        <v>0</v>
      </c>
      <c r="Y268" s="44">
        <v>262</v>
      </c>
      <c r="Z268" s="37">
        <v>0</v>
      </c>
      <c r="AA268" s="37">
        <v>0</v>
      </c>
      <c r="AC268" s="44">
        <v>262</v>
      </c>
      <c r="AD268" s="37">
        <v>0</v>
      </c>
      <c r="AE268" s="37">
        <v>0</v>
      </c>
      <c r="AG268" s="44">
        <v>262</v>
      </c>
      <c r="AH268" s="37">
        <v>0</v>
      </c>
      <c r="AI268" s="37">
        <v>0</v>
      </c>
      <c r="AK268" s="44">
        <v>262</v>
      </c>
      <c r="AL268" s="33">
        <v>0</v>
      </c>
      <c r="AM268" s="33">
        <v>0</v>
      </c>
      <c r="AO268" s="44">
        <v>262</v>
      </c>
      <c r="AP268" s="33">
        <v>0</v>
      </c>
      <c r="AQ268" s="37">
        <v>0</v>
      </c>
      <c r="AS268" s="44">
        <v>262</v>
      </c>
      <c r="AT268" s="33">
        <v>0</v>
      </c>
      <c r="AU268" s="33">
        <v>0</v>
      </c>
      <c r="AW268" s="44">
        <v>262</v>
      </c>
      <c r="AX268" s="33">
        <v>0</v>
      </c>
      <c r="AY268" s="37">
        <v>0</v>
      </c>
      <c r="BA268" s="44">
        <v>262</v>
      </c>
      <c r="BB268" s="37">
        <v>0</v>
      </c>
      <c r="BC268" s="37">
        <v>0</v>
      </c>
      <c r="BE268" s="44">
        <v>262</v>
      </c>
      <c r="BF268" s="37">
        <v>0</v>
      </c>
      <c r="BG268" s="37">
        <v>0</v>
      </c>
      <c r="BI268" s="44">
        <v>262</v>
      </c>
      <c r="BJ268" s="37">
        <v>0</v>
      </c>
      <c r="BK268" s="37">
        <v>0</v>
      </c>
    </row>
    <row r="269" spans="1:63" ht="14.25" x14ac:dyDescent="0.2">
      <c r="A269" s="44">
        <v>263</v>
      </c>
      <c r="B269" s="37">
        <v>0</v>
      </c>
      <c r="C269" s="37">
        <v>0</v>
      </c>
      <c r="E269" s="44">
        <v>263</v>
      </c>
      <c r="F269" s="37">
        <v>0</v>
      </c>
      <c r="G269" s="33">
        <v>0</v>
      </c>
      <c r="I269" s="44">
        <v>263</v>
      </c>
      <c r="J269" s="37">
        <v>0</v>
      </c>
      <c r="K269" s="37">
        <v>0</v>
      </c>
      <c r="M269" s="44">
        <v>263</v>
      </c>
      <c r="N269" s="37">
        <v>0</v>
      </c>
      <c r="O269" s="37">
        <v>0</v>
      </c>
      <c r="Q269" s="44">
        <v>263</v>
      </c>
      <c r="R269" s="37">
        <v>0</v>
      </c>
      <c r="S269" s="37">
        <v>0</v>
      </c>
      <c r="U269" s="44">
        <v>263</v>
      </c>
      <c r="V269" s="37">
        <v>0</v>
      </c>
      <c r="W269" s="37">
        <v>0</v>
      </c>
      <c r="Y269" s="44">
        <v>263</v>
      </c>
      <c r="Z269" s="37">
        <v>0</v>
      </c>
      <c r="AA269" s="37">
        <v>0</v>
      </c>
      <c r="AC269" s="44">
        <v>263</v>
      </c>
      <c r="AD269" s="37">
        <v>0</v>
      </c>
      <c r="AE269" s="37">
        <v>0</v>
      </c>
      <c r="AG269" s="44">
        <v>263</v>
      </c>
      <c r="AH269" s="37">
        <v>0</v>
      </c>
      <c r="AI269" s="37">
        <v>0</v>
      </c>
      <c r="AK269" s="44">
        <v>263</v>
      </c>
      <c r="AL269" s="33">
        <v>0</v>
      </c>
      <c r="AM269" s="33">
        <v>0</v>
      </c>
      <c r="AO269" s="44">
        <v>263</v>
      </c>
      <c r="AP269" s="33">
        <v>0</v>
      </c>
      <c r="AQ269" s="37">
        <v>0</v>
      </c>
      <c r="AS269" s="44">
        <v>263</v>
      </c>
      <c r="AT269" s="33">
        <v>0</v>
      </c>
      <c r="AU269" s="33">
        <v>0</v>
      </c>
      <c r="AW269" s="44">
        <v>263</v>
      </c>
      <c r="AX269" s="33">
        <v>0</v>
      </c>
      <c r="AY269" s="37">
        <v>0</v>
      </c>
      <c r="BA269" s="44">
        <v>263</v>
      </c>
      <c r="BB269" s="37">
        <v>0</v>
      </c>
      <c r="BC269" s="37">
        <v>0</v>
      </c>
      <c r="BE269" s="44">
        <v>263</v>
      </c>
      <c r="BF269" s="37">
        <v>0</v>
      </c>
      <c r="BG269" s="37">
        <v>0</v>
      </c>
      <c r="BI269" s="44">
        <v>263</v>
      </c>
      <c r="BJ269" s="37">
        <v>0</v>
      </c>
      <c r="BK269" s="37">
        <v>0</v>
      </c>
    </row>
    <row r="270" spans="1:63" ht="14.25" x14ac:dyDescent="0.2">
      <c r="A270" s="44">
        <v>264</v>
      </c>
      <c r="B270" s="37">
        <v>0</v>
      </c>
      <c r="C270" s="37">
        <v>0</v>
      </c>
      <c r="E270" s="44">
        <v>264</v>
      </c>
      <c r="F270" s="37">
        <v>0</v>
      </c>
      <c r="G270" s="33">
        <v>0</v>
      </c>
      <c r="I270" s="44">
        <v>264</v>
      </c>
      <c r="J270" s="37">
        <v>0</v>
      </c>
      <c r="K270" s="37">
        <v>0</v>
      </c>
      <c r="M270" s="44">
        <v>264</v>
      </c>
      <c r="N270" s="37">
        <v>0</v>
      </c>
      <c r="O270" s="37">
        <v>0</v>
      </c>
      <c r="Q270" s="44">
        <v>264</v>
      </c>
      <c r="R270" s="37">
        <v>0</v>
      </c>
      <c r="S270" s="37">
        <v>0</v>
      </c>
      <c r="U270" s="44">
        <v>264</v>
      </c>
      <c r="V270" s="37">
        <v>0</v>
      </c>
      <c r="W270" s="37">
        <v>0</v>
      </c>
      <c r="Y270" s="44">
        <v>264</v>
      </c>
      <c r="Z270" s="37">
        <v>0</v>
      </c>
      <c r="AA270" s="37">
        <v>0</v>
      </c>
      <c r="AC270" s="44">
        <v>264</v>
      </c>
      <c r="AD270" s="37">
        <v>0</v>
      </c>
      <c r="AE270" s="37">
        <v>0</v>
      </c>
      <c r="AG270" s="44">
        <v>264</v>
      </c>
      <c r="AH270" s="37">
        <v>0</v>
      </c>
      <c r="AI270" s="37">
        <v>0</v>
      </c>
      <c r="AK270" s="44">
        <v>264</v>
      </c>
      <c r="AL270" s="33">
        <v>0</v>
      </c>
      <c r="AM270" s="33">
        <v>0</v>
      </c>
      <c r="AO270" s="44">
        <v>264</v>
      </c>
      <c r="AP270" s="33">
        <v>0</v>
      </c>
      <c r="AQ270" s="37">
        <v>0</v>
      </c>
      <c r="AS270" s="44">
        <v>264</v>
      </c>
      <c r="AT270" s="33">
        <v>0</v>
      </c>
      <c r="AU270" s="33">
        <v>0</v>
      </c>
      <c r="AW270" s="44">
        <v>264</v>
      </c>
      <c r="AX270" s="33">
        <v>0</v>
      </c>
      <c r="AY270" s="37">
        <v>0</v>
      </c>
      <c r="BA270" s="44">
        <v>264</v>
      </c>
      <c r="BB270" s="37">
        <v>0</v>
      </c>
      <c r="BC270" s="37">
        <v>0</v>
      </c>
      <c r="BE270" s="44">
        <v>264</v>
      </c>
      <c r="BF270" s="37">
        <v>0</v>
      </c>
      <c r="BG270" s="37">
        <v>0</v>
      </c>
      <c r="BI270" s="44">
        <v>264</v>
      </c>
      <c r="BJ270" s="37">
        <v>0</v>
      </c>
      <c r="BK270" s="37">
        <v>0</v>
      </c>
    </row>
    <row r="271" spans="1:63" ht="14.25" x14ac:dyDescent="0.2">
      <c r="A271" s="44">
        <v>265</v>
      </c>
      <c r="B271" s="37">
        <v>0</v>
      </c>
      <c r="C271" s="37">
        <v>0</v>
      </c>
      <c r="E271" s="44">
        <v>265</v>
      </c>
      <c r="F271" s="37">
        <v>0</v>
      </c>
      <c r="G271" s="33">
        <v>0</v>
      </c>
      <c r="I271" s="44">
        <v>265</v>
      </c>
      <c r="J271" s="37">
        <v>0</v>
      </c>
      <c r="K271" s="37">
        <v>0</v>
      </c>
      <c r="M271" s="44">
        <v>265</v>
      </c>
      <c r="N271" s="37">
        <v>0</v>
      </c>
      <c r="O271" s="37">
        <v>0</v>
      </c>
      <c r="Q271" s="44">
        <v>265</v>
      </c>
      <c r="R271" s="37">
        <v>0</v>
      </c>
      <c r="S271" s="37">
        <v>0</v>
      </c>
      <c r="U271" s="44">
        <v>265</v>
      </c>
      <c r="V271" s="37">
        <v>0</v>
      </c>
      <c r="W271" s="37">
        <v>0</v>
      </c>
      <c r="Y271" s="44">
        <v>265</v>
      </c>
      <c r="Z271" s="37">
        <v>0</v>
      </c>
      <c r="AA271" s="37">
        <v>0</v>
      </c>
      <c r="AC271" s="44">
        <v>265</v>
      </c>
      <c r="AD271" s="37">
        <v>0</v>
      </c>
      <c r="AE271" s="37">
        <v>0</v>
      </c>
      <c r="AG271" s="44">
        <v>265</v>
      </c>
      <c r="AH271" s="37">
        <v>0</v>
      </c>
      <c r="AI271" s="37">
        <v>0</v>
      </c>
      <c r="AK271" s="44">
        <v>265</v>
      </c>
      <c r="AL271" s="33">
        <v>0</v>
      </c>
      <c r="AM271" s="33">
        <v>0</v>
      </c>
      <c r="AO271" s="44">
        <v>265</v>
      </c>
      <c r="AP271" s="33">
        <v>0</v>
      </c>
      <c r="AQ271" s="37">
        <v>0</v>
      </c>
      <c r="AS271" s="44">
        <v>265</v>
      </c>
      <c r="AT271" s="33">
        <v>0</v>
      </c>
      <c r="AU271" s="33">
        <v>0</v>
      </c>
      <c r="AW271" s="44">
        <v>265</v>
      </c>
      <c r="AX271" s="33">
        <v>0</v>
      </c>
      <c r="AY271" s="37">
        <v>0</v>
      </c>
      <c r="BA271" s="44">
        <v>265</v>
      </c>
      <c r="BB271" s="37">
        <v>0</v>
      </c>
      <c r="BC271" s="37">
        <v>0</v>
      </c>
      <c r="BE271" s="44">
        <v>265</v>
      </c>
      <c r="BF271" s="37">
        <v>0</v>
      </c>
      <c r="BG271" s="37">
        <v>0</v>
      </c>
      <c r="BI271" s="44">
        <v>265</v>
      </c>
      <c r="BJ271" s="37">
        <v>0</v>
      </c>
      <c r="BK271" s="37">
        <v>0</v>
      </c>
    </row>
    <row r="272" spans="1:63" ht="14.25" x14ac:dyDescent="0.2">
      <c r="A272" s="44">
        <v>266</v>
      </c>
      <c r="B272" s="37">
        <v>0</v>
      </c>
      <c r="C272" s="37">
        <v>0</v>
      </c>
      <c r="E272" s="44">
        <v>266</v>
      </c>
      <c r="F272" s="37">
        <v>0</v>
      </c>
      <c r="G272" s="33">
        <v>0</v>
      </c>
      <c r="I272" s="44">
        <v>266</v>
      </c>
      <c r="J272" s="37">
        <v>0</v>
      </c>
      <c r="K272" s="37">
        <v>0</v>
      </c>
      <c r="M272" s="44">
        <v>266</v>
      </c>
      <c r="N272" s="37">
        <v>0</v>
      </c>
      <c r="O272" s="37">
        <v>0</v>
      </c>
      <c r="Q272" s="44">
        <v>266</v>
      </c>
      <c r="R272" s="37">
        <v>0</v>
      </c>
      <c r="S272" s="37">
        <v>0</v>
      </c>
      <c r="U272" s="44">
        <v>266</v>
      </c>
      <c r="V272" s="37">
        <v>0</v>
      </c>
      <c r="W272" s="37">
        <v>0</v>
      </c>
      <c r="Y272" s="44">
        <v>266</v>
      </c>
      <c r="Z272" s="37">
        <v>0</v>
      </c>
      <c r="AA272" s="37">
        <v>0</v>
      </c>
      <c r="AC272" s="44">
        <v>266</v>
      </c>
      <c r="AD272" s="37">
        <v>0</v>
      </c>
      <c r="AE272" s="37">
        <v>0</v>
      </c>
      <c r="AG272" s="44">
        <v>266</v>
      </c>
      <c r="AH272" s="37">
        <v>0</v>
      </c>
      <c r="AI272" s="37">
        <v>0</v>
      </c>
      <c r="AK272" s="44">
        <v>266</v>
      </c>
      <c r="AL272" s="33">
        <v>0</v>
      </c>
      <c r="AM272" s="33">
        <v>0</v>
      </c>
      <c r="AO272" s="44">
        <v>266</v>
      </c>
      <c r="AP272" s="33">
        <v>0</v>
      </c>
      <c r="AQ272" s="37">
        <v>0</v>
      </c>
      <c r="AS272" s="44">
        <v>266</v>
      </c>
      <c r="AT272" s="33">
        <v>0</v>
      </c>
      <c r="AU272" s="33">
        <v>0</v>
      </c>
      <c r="AW272" s="44">
        <v>266</v>
      </c>
      <c r="AX272" s="33">
        <v>0</v>
      </c>
      <c r="AY272" s="37">
        <v>0</v>
      </c>
      <c r="BA272" s="44">
        <v>266</v>
      </c>
      <c r="BB272" s="37">
        <v>0</v>
      </c>
      <c r="BC272" s="37">
        <v>0</v>
      </c>
      <c r="BE272" s="44">
        <v>266</v>
      </c>
      <c r="BF272" s="37">
        <v>0</v>
      </c>
      <c r="BG272" s="37">
        <v>0</v>
      </c>
      <c r="BI272" s="44">
        <v>266</v>
      </c>
      <c r="BJ272" s="37">
        <v>0</v>
      </c>
      <c r="BK272" s="37">
        <v>0</v>
      </c>
    </row>
    <row r="273" spans="1:63" ht="14.25" x14ac:dyDescent="0.2">
      <c r="A273" s="44">
        <v>267</v>
      </c>
      <c r="B273" s="37">
        <v>0</v>
      </c>
      <c r="C273" s="37">
        <v>0</v>
      </c>
      <c r="E273" s="44">
        <v>267</v>
      </c>
      <c r="F273" s="37">
        <v>0</v>
      </c>
      <c r="G273" s="33">
        <v>0</v>
      </c>
      <c r="I273" s="44">
        <v>267</v>
      </c>
      <c r="J273" s="37">
        <v>0</v>
      </c>
      <c r="K273" s="37">
        <v>0</v>
      </c>
      <c r="M273" s="44">
        <v>267</v>
      </c>
      <c r="N273" s="37">
        <v>0</v>
      </c>
      <c r="O273" s="37">
        <v>0</v>
      </c>
      <c r="Q273" s="44">
        <v>267</v>
      </c>
      <c r="R273" s="37">
        <v>0</v>
      </c>
      <c r="S273" s="37">
        <v>0</v>
      </c>
      <c r="U273" s="44">
        <v>267</v>
      </c>
      <c r="V273" s="37">
        <v>0</v>
      </c>
      <c r="W273" s="37">
        <v>0</v>
      </c>
      <c r="Y273" s="44">
        <v>267</v>
      </c>
      <c r="Z273" s="37">
        <v>0</v>
      </c>
      <c r="AA273" s="37">
        <v>0</v>
      </c>
      <c r="AC273" s="44">
        <v>267</v>
      </c>
      <c r="AD273" s="37">
        <v>0</v>
      </c>
      <c r="AE273" s="37">
        <v>0</v>
      </c>
      <c r="AG273" s="44">
        <v>267</v>
      </c>
      <c r="AH273" s="37">
        <v>0</v>
      </c>
      <c r="AI273" s="37">
        <v>0</v>
      </c>
      <c r="AK273" s="44">
        <v>267</v>
      </c>
      <c r="AL273" s="33">
        <v>0</v>
      </c>
      <c r="AM273" s="33">
        <v>0</v>
      </c>
      <c r="AO273" s="44">
        <v>267</v>
      </c>
      <c r="AP273" s="33">
        <v>0</v>
      </c>
      <c r="AQ273" s="37">
        <v>0</v>
      </c>
      <c r="AS273" s="44">
        <v>267</v>
      </c>
      <c r="AT273" s="33">
        <v>0</v>
      </c>
      <c r="AU273" s="33">
        <v>0</v>
      </c>
      <c r="AW273" s="44">
        <v>267</v>
      </c>
      <c r="AX273" s="33">
        <v>0</v>
      </c>
      <c r="AY273" s="37">
        <v>0</v>
      </c>
      <c r="BA273" s="44">
        <v>267</v>
      </c>
      <c r="BB273" s="37">
        <v>0</v>
      </c>
      <c r="BC273" s="37">
        <v>0</v>
      </c>
      <c r="BE273" s="44">
        <v>267</v>
      </c>
      <c r="BF273" s="37">
        <v>0</v>
      </c>
      <c r="BG273" s="37">
        <v>0</v>
      </c>
      <c r="BI273" s="44">
        <v>267</v>
      </c>
      <c r="BJ273" s="37">
        <v>0</v>
      </c>
      <c r="BK273" s="37">
        <v>0</v>
      </c>
    </row>
    <row r="274" spans="1:63" ht="14.25" x14ac:dyDescent="0.2">
      <c r="A274" s="44">
        <v>268</v>
      </c>
      <c r="B274" s="37">
        <v>0</v>
      </c>
      <c r="C274" s="37">
        <v>0</v>
      </c>
      <c r="E274" s="44">
        <v>268</v>
      </c>
      <c r="F274" s="37">
        <v>0</v>
      </c>
      <c r="G274" s="33">
        <v>0</v>
      </c>
      <c r="I274" s="44">
        <v>268</v>
      </c>
      <c r="J274" s="37">
        <v>0</v>
      </c>
      <c r="K274" s="37">
        <v>0</v>
      </c>
      <c r="M274" s="44">
        <v>268</v>
      </c>
      <c r="N274" s="37">
        <v>0</v>
      </c>
      <c r="O274" s="37">
        <v>0</v>
      </c>
      <c r="Q274" s="44">
        <v>268</v>
      </c>
      <c r="R274" s="37">
        <v>0</v>
      </c>
      <c r="S274" s="37">
        <v>0</v>
      </c>
      <c r="U274" s="44">
        <v>268</v>
      </c>
      <c r="V274" s="37">
        <v>0</v>
      </c>
      <c r="W274" s="37">
        <v>0</v>
      </c>
      <c r="Y274" s="44">
        <v>268</v>
      </c>
      <c r="Z274" s="37">
        <v>0</v>
      </c>
      <c r="AA274" s="37">
        <v>0</v>
      </c>
      <c r="AC274" s="44">
        <v>268</v>
      </c>
      <c r="AD274" s="37">
        <v>0</v>
      </c>
      <c r="AE274" s="37">
        <v>0</v>
      </c>
      <c r="AG274" s="44">
        <v>268</v>
      </c>
      <c r="AH274" s="37">
        <v>0</v>
      </c>
      <c r="AI274" s="37">
        <v>0</v>
      </c>
      <c r="AK274" s="44">
        <v>268</v>
      </c>
      <c r="AL274" s="33">
        <v>0</v>
      </c>
      <c r="AM274" s="33">
        <v>0</v>
      </c>
      <c r="AO274" s="44">
        <v>268</v>
      </c>
      <c r="AP274" s="33">
        <v>0</v>
      </c>
      <c r="AQ274" s="37">
        <v>0</v>
      </c>
      <c r="AS274" s="44">
        <v>268</v>
      </c>
      <c r="AT274" s="33">
        <v>0</v>
      </c>
      <c r="AU274" s="33">
        <v>0</v>
      </c>
      <c r="AW274" s="44">
        <v>268</v>
      </c>
      <c r="AX274" s="33">
        <v>0</v>
      </c>
      <c r="AY274" s="37">
        <v>0</v>
      </c>
      <c r="BA274" s="44">
        <v>268</v>
      </c>
      <c r="BB274" s="37">
        <v>0</v>
      </c>
      <c r="BC274" s="37">
        <v>0</v>
      </c>
      <c r="BE274" s="44">
        <v>268</v>
      </c>
      <c r="BF274" s="37">
        <v>0</v>
      </c>
      <c r="BG274" s="37">
        <v>0</v>
      </c>
      <c r="BI274" s="44">
        <v>268</v>
      </c>
      <c r="BJ274" s="37">
        <v>0</v>
      </c>
      <c r="BK274" s="37">
        <v>0</v>
      </c>
    </row>
    <row r="275" spans="1:63" ht="14.25" x14ac:dyDescent="0.2">
      <c r="A275" s="44">
        <v>269</v>
      </c>
      <c r="B275" s="37">
        <v>0</v>
      </c>
      <c r="C275" s="37">
        <v>0</v>
      </c>
      <c r="E275" s="44">
        <v>269</v>
      </c>
      <c r="F275" s="37">
        <v>0</v>
      </c>
      <c r="G275" s="33">
        <v>0</v>
      </c>
      <c r="I275" s="44">
        <v>269</v>
      </c>
      <c r="J275" s="37">
        <v>0</v>
      </c>
      <c r="K275" s="37">
        <v>0</v>
      </c>
      <c r="M275" s="44">
        <v>269</v>
      </c>
      <c r="N275" s="37">
        <v>0</v>
      </c>
      <c r="O275" s="37">
        <v>0</v>
      </c>
      <c r="Q275" s="44">
        <v>269</v>
      </c>
      <c r="R275" s="37">
        <v>0</v>
      </c>
      <c r="S275" s="37">
        <v>0</v>
      </c>
      <c r="U275" s="44">
        <v>269</v>
      </c>
      <c r="V275" s="37">
        <v>0</v>
      </c>
      <c r="W275" s="37">
        <v>0</v>
      </c>
      <c r="Y275" s="44">
        <v>269</v>
      </c>
      <c r="Z275" s="37">
        <v>0</v>
      </c>
      <c r="AA275" s="37">
        <v>0</v>
      </c>
      <c r="AC275" s="44">
        <v>269</v>
      </c>
      <c r="AD275" s="37">
        <v>0</v>
      </c>
      <c r="AE275" s="37">
        <v>0</v>
      </c>
      <c r="AG275" s="44">
        <v>269</v>
      </c>
      <c r="AH275" s="37">
        <v>0</v>
      </c>
      <c r="AI275" s="37">
        <v>0</v>
      </c>
      <c r="AK275" s="44">
        <v>269</v>
      </c>
      <c r="AL275" s="33">
        <v>0</v>
      </c>
      <c r="AM275" s="33">
        <v>0</v>
      </c>
      <c r="AO275" s="44">
        <v>269</v>
      </c>
      <c r="AP275" s="33">
        <v>0</v>
      </c>
      <c r="AQ275" s="37">
        <v>0</v>
      </c>
      <c r="AS275" s="44">
        <v>269</v>
      </c>
      <c r="AT275" s="33">
        <v>0</v>
      </c>
      <c r="AU275" s="33">
        <v>0</v>
      </c>
      <c r="AW275" s="44">
        <v>269</v>
      </c>
      <c r="AX275" s="33">
        <v>0</v>
      </c>
      <c r="AY275" s="37">
        <v>0</v>
      </c>
      <c r="BA275" s="44">
        <v>269</v>
      </c>
      <c r="BB275" s="37">
        <v>0</v>
      </c>
      <c r="BC275" s="37">
        <v>0</v>
      </c>
      <c r="BE275" s="44">
        <v>269</v>
      </c>
      <c r="BF275" s="37">
        <v>0</v>
      </c>
      <c r="BG275" s="37">
        <v>0</v>
      </c>
      <c r="BI275" s="44">
        <v>269</v>
      </c>
      <c r="BJ275" s="37">
        <v>0</v>
      </c>
      <c r="BK275" s="37">
        <v>0</v>
      </c>
    </row>
    <row r="276" spans="1:63" ht="14.25" x14ac:dyDescent="0.2">
      <c r="A276" s="44">
        <v>270</v>
      </c>
      <c r="B276" s="37">
        <v>0</v>
      </c>
      <c r="C276" s="37">
        <v>0</v>
      </c>
      <c r="E276" s="44">
        <v>270</v>
      </c>
      <c r="F276" s="37">
        <v>0</v>
      </c>
      <c r="G276" s="33">
        <v>0</v>
      </c>
      <c r="I276" s="44">
        <v>270</v>
      </c>
      <c r="J276" s="37">
        <v>0</v>
      </c>
      <c r="K276" s="37">
        <v>0</v>
      </c>
      <c r="M276" s="44">
        <v>270</v>
      </c>
      <c r="N276" s="37">
        <v>0</v>
      </c>
      <c r="O276" s="37">
        <v>0</v>
      </c>
      <c r="Q276" s="44">
        <v>270</v>
      </c>
      <c r="R276" s="37">
        <v>0</v>
      </c>
      <c r="S276" s="37">
        <v>0</v>
      </c>
      <c r="U276" s="44">
        <v>270</v>
      </c>
      <c r="V276" s="37">
        <v>0</v>
      </c>
      <c r="W276" s="37">
        <v>0</v>
      </c>
      <c r="Y276" s="44">
        <v>270</v>
      </c>
      <c r="Z276" s="37">
        <v>0</v>
      </c>
      <c r="AA276" s="37">
        <v>0</v>
      </c>
      <c r="AC276" s="44">
        <v>270</v>
      </c>
      <c r="AD276" s="37">
        <v>0</v>
      </c>
      <c r="AE276" s="37">
        <v>0</v>
      </c>
      <c r="AG276" s="44">
        <v>270</v>
      </c>
      <c r="AH276" s="37">
        <v>0</v>
      </c>
      <c r="AI276" s="37">
        <v>0</v>
      </c>
      <c r="AK276" s="44">
        <v>270</v>
      </c>
      <c r="AL276" s="33">
        <v>0</v>
      </c>
      <c r="AM276" s="33">
        <v>0</v>
      </c>
      <c r="AO276" s="44">
        <v>270</v>
      </c>
      <c r="AP276" s="33">
        <v>0</v>
      </c>
      <c r="AQ276" s="37">
        <v>0</v>
      </c>
      <c r="AS276" s="44">
        <v>270</v>
      </c>
      <c r="AT276" s="33">
        <v>0</v>
      </c>
      <c r="AU276" s="33">
        <v>0</v>
      </c>
      <c r="AW276" s="44">
        <v>270</v>
      </c>
      <c r="AX276" s="33">
        <v>0</v>
      </c>
      <c r="AY276" s="37">
        <v>0</v>
      </c>
      <c r="BA276" s="44">
        <v>270</v>
      </c>
      <c r="BB276" s="37">
        <v>0</v>
      </c>
      <c r="BC276" s="37">
        <v>0</v>
      </c>
      <c r="BE276" s="44">
        <v>270</v>
      </c>
      <c r="BF276" s="37">
        <v>0</v>
      </c>
      <c r="BG276" s="37">
        <v>0</v>
      </c>
      <c r="BI276" s="44">
        <v>270</v>
      </c>
      <c r="BJ276" s="37">
        <v>0</v>
      </c>
      <c r="BK276" s="37">
        <v>0</v>
      </c>
    </row>
    <row r="277" spans="1:63" ht="14.25" x14ac:dyDescent="0.2">
      <c r="A277" s="44">
        <v>271</v>
      </c>
      <c r="B277" s="37">
        <v>0</v>
      </c>
      <c r="C277" s="37">
        <v>0</v>
      </c>
      <c r="E277" s="44">
        <v>271</v>
      </c>
      <c r="F277" s="37">
        <v>0</v>
      </c>
      <c r="G277" s="33">
        <v>0</v>
      </c>
      <c r="I277" s="44">
        <v>271</v>
      </c>
      <c r="J277" s="37">
        <v>0</v>
      </c>
      <c r="K277" s="37">
        <v>0</v>
      </c>
      <c r="M277" s="44">
        <v>271</v>
      </c>
      <c r="N277" s="37">
        <v>0</v>
      </c>
      <c r="O277" s="37">
        <v>0</v>
      </c>
      <c r="Q277" s="44">
        <v>271</v>
      </c>
      <c r="R277" s="37">
        <v>0</v>
      </c>
      <c r="S277" s="37">
        <v>0</v>
      </c>
      <c r="U277" s="44">
        <v>271</v>
      </c>
      <c r="V277" s="37">
        <v>0</v>
      </c>
      <c r="W277" s="37">
        <v>0</v>
      </c>
      <c r="Y277" s="44">
        <v>271</v>
      </c>
      <c r="Z277" s="37">
        <v>0</v>
      </c>
      <c r="AA277" s="37">
        <v>0</v>
      </c>
      <c r="AC277" s="44">
        <v>271</v>
      </c>
      <c r="AD277" s="37">
        <v>0</v>
      </c>
      <c r="AE277" s="37">
        <v>0</v>
      </c>
      <c r="AG277" s="44">
        <v>271</v>
      </c>
      <c r="AH277" s="37">
        <v>0</v>
      </c>
      <c r="AI277" s="37">
        <v>0</v>
      </c>
      <c r="AK277" s="44">
        <v>271</v>
      </c>
      <c r="AL277" s="37">
        <v>0</v>
      </c>
      <c r="AM277" s="33">
        <v>0</v>
      </c>
      <c r="AO277" s="44">
        <v>271</v>
      </c>
      <c r="AP277" s="33">
        <v>0</v>
      </c>
      <c r="AQ277" s="37">
        <v>0</v>
      </c>
      <c r="AS277" s="44">
        <v>271</v>
      </c>
      <c r="AT277" s="33">
        <v>0</v>
      </c>
      <c r="AU277" s="33">
        <v>0</v>
      </c>
      <c r="AW277" s="44">
        <v>271</v>
      </c>
      <c r="AX277" s="33">
        <v>0</v>
      </c>
      <c r="AY277" s="37">
        <v>0</v>
      </c>
      <c r="BA277" s="44">
        <v>271</v>
      </c>
      <c r="BB277" s="37">
        <v>0</v>
      </c>
      <c r="BC277" s="37">
        <v>0</v>
      </c>
      <c r="BE277" s="44">
        <v>271</v>
      </c>
      <c r="BF277" s="37">
        <v>0</v>
      </c>
      <c r="BG277" s="37">
        <v>0</v>
      </c>
      <c r="BI277" s="44">
        <v>271</v>
      </c>
      <c r="BJ277" s="37">
        <v>0</v>
      </c>
      <c r="BK277" s="37">
        <v>0</v>
      </c>
    </row>
    <row r="278" spans="1:63" ht="14.25" x14ac:dyDescent="0.2">
      <c r="A278" s="44">
        <v>272</v>
      </c>
      <c r="B278" s="37">
        <v>0</v>
      </c>
      <c r="C278" s="37">
        <v>0</v>
      </c>
      <c r="E278" s="44">
        <v>272</v>
      </c>
      <c r="F278" s="37">
        <v>0</v>
      </c>
      <c r="G278" s="33">
        <v>0</v>
      </c>
      <c r="I278" s="44">
        <v>272</v>
      </c>
      <c r="J278" s="37">
        <v>0</v>
      </c>
      <c r="K278" s="37">
        <v>0</v>
      </c>
      <c r="M278" s="44">
        <v>272</v>
      </c>
      <c r="N278" s="37">
        <v>0</v>
      </c>
      <c r="O278" s="37">
        <v>0</v>
      </c>
      <c r="Q278" s="44">
        <v>272</v>
      </c>
      <c r="R278" s="37">
        <v>0</v>
      </c>
      <c r="S278" s="37">
        <v>0</v>
      </c>
      <c r="U278" s="44">
        <v>272</v>
      </c>
      <c r="V278" s="37">
        <v>0</v>
      </c>
      <c r="W278" s="37">
        <v>0</v>
      </c>
      <c r="Y278" s="44">
        <v>272</v>
      </c>
      <c r="Z278" s="37">
        <v>0</v>
      </c>
      <c r="AA278" s="37">
        <v>0</v>
      </c>
      <c r="AC278" s="44">
        <v>272</v>
      </c>
      <c r="AD278" s="37">
        <v>0</v>
      </c>
      <c r="AE278" s="37">
        <v>0</v>
      </c>
      <c r="AG278" s="44">
        <v>272</v>
      </c>
      <c r="AH278" s="37">
        <v>0</v>
      </c>
      <c r="AI278" s="37">
        <v>0</v>
      </c>
      <c r="AK278" s="44">
        <v>272</v>
      </c>
      <c r="AL278" s="37">
        <v>0</v>
      </c>
      <c r="AM278" s="33">
        <v>0</v>
      </c>
      <c r="AO278" s="44">
        <v>272</v>
      </c>
      <c r="AP278" s="33">
        <v>0</v>
      </c>
      <c r="AQ278" s="37">
        <v>0</v>
      </c>
      <c r="AS278" s="44">
        <v>272</v>
      </c>
      <c r="AT278" s="33">
        <v>0</v>
      </c>
      <c r="AU278" s="33">
        <v>0</v>
      </c>
      <c r="AW278" s="44">
        <v>272</v>
      </c>
      <c r="AX278" s="33">
        <v>0</v>
      </c>
      <c r="AY278" s="37">
        <v>0</v>
      </c>
      <c r="BA278" s="44">
        <v>272</v>
      </c>
      <c r="BB278" s="37">
        <v>0</v>
      </c>
      <c r="BC278" s="37">
        <v>0</v>
      </c>
      <c r="BE278" s="44">
        <v>272</v>
      </c>
      <c r="BF278" s="37">
        <v>0</v>
      </c>
      <c r="BG278" s="37">
        <v>0</v>
      </c>
      <c r="BI278" s="44">
        <v>272</v>
      </c>
      <c r="BJ278" s="37">
        <v>0</v>
      </c>
      <c r="BK278" s="37">
        <v>0</v>
      </c>
    </row>
    <row r="279" spans="1:63" ht="14.25" x14ac:dyDescent="0.2">
      <c r="A279" s="44">
        <v>273</v>
      </c>
      <c r="B279" s="37">
        <v>0</v>
      </c>
      <c r="C279" s="37">
        <v>0</v>
      </c>
      <c r="E279" s="44">
        <v>273</v>
      </c>
      <c r="F279" s="37">
        <v>0</v>
      </c>
      <c r="G279" s="33">
        <v>0</v>
      </c>
      <c r="I279" s="44">
        <v>273</v>
      </c>
      <c r="J279" s="37">
        <v>0</v>
      </c>
      <c r="K279" s="37">
        <v>0</v>
      </c>
      <c r="M279" s="44">
        <v>273</v>
      </c>
      <c r="N279" s="37">
        <v>0</v>
      </c>
      <c r="O279" s="37">
        <v>0</v>
      </c>
      <c r="Q279" s="44">
        <v>273</v>
      </c>
      <c r="R279" s="37">
        <v>0</v>
      </c>
      <c r="S279" s="37">
        <v>0</v>
      </c>
      <c r="U279" s="44">
        <v>273</v>
      </c>
      <c r="V279" s="37">
        <v>0</v>
      </c>
      <c r="W279" s="37">
        <v>0</v>
      </c>
      <c r="Y279" s="44">
        <v>273</v>
      </c>
      <c r="Z279" s="37">
        <v>0</v>
      </c>
      <c r="AA279" s="37">
        <v>0</v>
      </c>
      <c r="AC279" s="44">
        <v>273</v>
      </c>
      <c r="AD279" s="37">
        <v>0</v>
      </c>
      <c r="AE279" s="37">
        <v>0</v>
      </c>
      <c r="AG279" s="44">
        <v>273</v>
      </c>
      <c r="AH279" s="37">
        <v>0</v>
      </c>
      <c r="AI279" s="37">
        <v>0</v>
      </c>
      <c r="AK279" s="44">
        <v>273</v>
      </c>
      <c r="AL279" s="37">
        <v>0</v>
      </c>
      <c r="AM279" s="33">
        <v>0</v>
      </c>
      <c r="AO279" s="44">
        <v>273</v>
      </c>
      <c r="AP279" s="33">
        <v>0</v>
      </c>
      <c r="AQ279" s="37">
        <v>0</v>
      </c>
      <c r="AS279" s="44">
        <v>273</v>
      </c>
      <c r="AT279" s="33">
        <v>0</v>
      </c>
      <c r="AU279" s="33">
        <v>0</v>
      </c>
      <c r="AW279" s="44">
        <v>273</v>
      </c>
      <c r="AX279" s="33">
        <v>0</v>
      </c>
      <c r="AY279" s="37">
        <v>0</v>
      </c>
      <c r="BA279" s="44">
        <v>273</v>
      </c>
      <c r="BB279" s="37">
        <v>0</v>
      </c>
      <c r="BC279" s="37">
        <v>0</v>
      </c>
      <c r="BE279" s="44">
        <v>273</v>
      </c>
      <c r="BF279" s="37">
        <v>0</v>
      </c>
      <c r="BG279" s="37">
        <v>0</v>
      </c>
      <c r="BI279" s="44">
        <v>273</v>
      </c>
      <c r="BJ279" s="37">
        <v>0</v>
      </c>
      <c r="BK279" s="37">
        <v>0</v>
      </c>
    </row>
    <row r="280" spans="1:63" ht="14.25" x14ac:dyDescent="0.2">
      <c r="A280" s="44">
        <v>274</v>
      </c>
      <c r="B280" s="37">
        <v>0</v>
      </c>
      <c r="C280" s="37">
        <v>0</v>
      </c>
      <c r="E280" s="44">
        <v>274</v>
      </c>
      <c r="F280" s="37">
        <v>0</v>
      </c>
      <c r="G280" s="33">
        <v>0</v>
      </c>
      <c r="I280" s="44">
        <v>274</v>
      </c>
      <c r="J280" s="37">
        <v>0</v>
      </c>
      <c r="K280" s="37">
        <v>0</v>
      </c>
      <c r="M280" s="44">
        <v>274</v>
      </c>
      <c r="N280" s="37">
        <v>0</v>
      </c>
      <c r="O280" s="37">
        <v>0</v>
      </c>
      <c r="Q280" s="44">
        <v>274</v>
      </c>
      <c r="R280" s="37">
        <v>0</v>
      </c>
      <c r="S280" s="37">
        <v>0</v>
      </c>
      <c r="U280" s="44">
        <v>274</v>
      </c>
      <c r="V280" s="37">
        <v>0</v>
      </c>
      <c r="W280" s="37">
        <v>0</v>
      </c>
      <c r="Y280" s="44">
        <v>274</v>
      </c>
      <c r="Z280" s="37">
        <v>0</v>
      </c>
      <c r="AA280" s="37">
        <v>0</v>
      </c>
      <c r="AC280" s="44">
        <v>274</v>
      </c>
      <c r="AD280" s="37">
        <v>0</v>
      </c>
      <c r="AE280" s="37">
        <v>0</v>
      </c>
      <c r="AG280" s="44">
        <v>274</v>
      </c>
      <c r="AH280" s="37">
        <v>0</v>
      </c>
      <c r="AI280" s="37">
        <v>0</v>
      </c>
      <c r="AK280" s="44">
        <v>274</v>
      </c>
      <c r="AL280" s="37">
        <v>0</v>
      </c>
      <c r="AM280" s="33">
        <v>0</v>
      </c>
      <c r="AO280" s="44">
        <v>274</v>
      </c>
      <c r="AP280" s="33">
        <v>0</v>
      </c>
      <c r="AQ280" s="37">
        <v>0</v>
      </c>
      <c r="AS280" s="44">
        <v>274</v>
      </c>
      <c r="AT280" s="33">
        <v>0</v>
      </c>
      <c r="AU280" s="33">
        <v>0</v>
      </c>
      <c r="AW280" s="44">
        <v>274</v>
      </c>
      <c r="AX280" s="33">
        <v>0</v>
      </c>
      <c r="AY280" s="37">
        <v>0</v>
      </c>
      <c r="BA280" s="44">
        <v>274</v>
      </c>
      <c r="BB280" s="37">
        <v>0</v>
      </c>
      <c r="BC280" s="37">
        <v>0</v>
      </c>
      <c r="BE280" s="44">
        <v>274</v>
      </c>
      <c r="BF280" s="37">
        <v>0</v>
      </c>
      <c r="BG280" s="37">
        <v>0</v>
      </c>
      <c r="BI280" s="44">
        <v>274</v>
      </c>
      <c r="BJ280" s="37">
        <v>0</v>
      </c>
      <c r="BK280" s="37">
        <v>0</v>
      </c>
    </row>
    <row r="281" spans="1:63" ht="14.25" x14ac:dyDescent="0.2">
      <c r="A281" s="44">
        <v>275</v>
      </c>
      <c r="B281" s="37">
        <v>0</v>
      </c>
      <c r="C281" s="37">
        <v>0</v>
      </c>
      <c r="E281" s="44">
        <v>275</v>
      </c>
      <c r="F281" s="37">
        <v>0</v>
      </c>
      <c r="G281" s="33">
        <v>0</v>
      </c>
      <c r="I281" s="44">
        <v>275</v>
      </c>
      <c r="J281" s="37">
        <v>0</v>
      </c>
      <c r="K281" s="37">
        <v>0</v>
      </c>
      <c r="M281" s="44">
        <v>275</v>
      </c>
      <c r="N281" s="37">
        <v>0</v>
      </c>
      <c r="O281" s="37">
        <v>0</v>
      </c>
      <c r="Q281" s="44">
        <v>275</v>
      </c>
      <c r="R281" s="37">
        <v>0</v>
      </c>
      <c r="S281" s="37">
        <v>0</v>
      </c>
      <c r="U281" s="44">
        <v>275</v>
      </c>
      <c r="V281" s="37">
        <v>0</v>
      </c>
      <c r="W281" s="37">
        <v>0</v>
      </c>
      <c r="Y281" s="44">
        <v>275</v>
      </c>
      <c r="Z281" s="37">
        <v>0</v>
      </c>
      <c r="AA281" s="37">
        <v>0</v>
      </c>
      <c r="AC281" s="44">
        <v>275</v>
      </c>
      <c r="AD281" s="37">
        <v>0</v>
      </c>
      <c r="AE281" s="37">
        <v>0</v>
      </c>
      <c r="AG281" s="44">
        <v>275</v>
      </c>
      <c r="AH281" s="37">
        <v>0</v>
      </c>
      <c r="AI281" s="37">
        <v>0</v>
      </c>
      <c r="AK281" s="44">
        <v>275</v>
      </c>
      <c r="AL281" s="37">
        <v>0</v>
      </c>
      <c r="AM281" s="33">
        <v>0</v>
      </c>
      <c r="AO281" s="44">
        <v>275</v>
      </c>
      <c r="AP281" s="33">
        <v>0</v>
      </c>
      <c r="AQ281" s="37">
        <v>0</v>
      </c>
      <c r="AS281" s="44">
        <v>275</v>
      </c>
      <c r="AT281" s="33">
        <v>0</v>
      </c>
      <c r="AU281" s="33">
        <v>0</v>
      </c>
      <c r="AW281" s="44">
        <v>275</v>
      </c>
      <c r="AX281" s="33">
        <v>0</v>
      </c>
      <c r="AY281" s="37">
        <v>0</v>
      </c>
      <c r="BA281" s="44">
        <v>275</v>
      </c>
      <c r="BB281" s="37">
        <v>0</v>
      </c>
      <c r="BC281" s="37">
        <v>0</v>
      </c>
      <c r="BE281" s="44">
        <v>275</v>
      </c>
      <c r="BF281" s="37">
        <v>0</v>
      </c>
      <c r="BG281" s="37">
        <v>0</v>
      </c>
      <c r="BI281" s="44">
        <v>275</v>
      </c>
      <c r="BJ281" s="37">
        <v>0</v>
      </c>
      <c r="BK281" s="37">
        <v>0</v>
      </c>
    </row>
    <row r="282" spans="1:63" ht="14.25" x14ac:dyDescent="0.2">
      <c r="A282" s="44">
        <v>276</v>
      </c>
      <c r="B282" s="37">
        <v>0</v>
      </c>
      <c r="C282" s="37">
        <v>0</v>
      </c>
      <c r="E282" s="44">
        <v>276</v>
      </c>
      <c r="F282" s="37">
        <v>0</v>
      </c>
      <c r="G282" s="33">
        <v>0</v>
      </c>
      <c r="I282" s="44">
        <v>276</v>
      </c>
      <c r="J282" s="37">
        <v>0</v>
      </c>
      <c r="K282" s="37">
        <v>0</v>
      </c>
      <c r="M282" s="44">
        <v>276</v>
      </c>
      <c r="N282" s="37">
        <v>0</v>
      </c>
      <c r="O282" s="37">
        <v>0</v>
      </c>
      <c r="Q282" s="44">
        <v>276</v>
      </c>
      <c r="R282" s="37">
        <v>0</v>
      </c>
      <c r="S282" s="37">
        <v>0</v>
      </c>
      <c r="U282" s="44">
        <v>276</v>
      </c>
      <c r="V282" s="37">
        <v>0</v>
      </c>
      <c r="W282" s="37">
        <v>0</v>
      </c>
      <c r="Y282" s="44">
        <v>276</v>
      </c>
      <c r="Z282" s="37">
        <v>0</v>
      </c>
      <c r="AA282" s="37">
        <v>0</v>
      </c>
      <c r="AC282" s="44">
        <v>276</v>
      </c>
      <c r="AD282" s="37">
        <v>0</v>
      </c>
      <c r="AE282" s="37">
        <v>0</v>
      </c>
      <c r="AG282" s="44">
        <v>276</v>
      </c>
      <c r="AH282" s="37">
        <v>0</v>
      </c>
      <c r="AI282" s="37">
        <v>0</v>
      </c>
      <c r="AK282" s="44">
        <v>276</v>
      </c>
      <c r="AL282" s="37">
        <v>0</v>
      </c>
      <c r="AM282" s="33">
        <v>0</v>
      </c>
      <c r="AO282" s="44">
        <v>276</v>
      </c>
      <c r="AP282" s="33">
        <v>0</v>
      </c>
      <c r="AQ282" s="37">
        <v>0</v>
      </c>
      <c r="AS282" s="44">
        <v>276</v>
      </c>
      <c r="AT282" s="33">
        <v>0</v>
      </c>
      <c r="AU282" s="33">
        <v>0</v>
      </c>
      <c r="AW282" s="44">
        <v>276</v>
      </c>
      <c r="AX282" s="33">
        <v>0</v>
      </c>
      <c r="AY282" s="37">
        <v>0</v>
      </c>
      <c r="BA282" s="44">
        <v>276</v>
      </c>
      <c r="BB282" s="37">
        <v>0</v>
      </c>
      <c r="BC282" s="37">
        <v>0</v>
      </c>
      <c r="BE282" s="44">
        <v>276</v>
      </c>
      <c r="BF282" s="37">
        <v>0</v>
      </c>
      <c r="BG282" s="37">
        <v>0</v>
      </c>
      <c r="BI282" s="44">
        <v>276</v>
      </c>
      <c r="BJ282" s="37">
        <v>0</v>
      </c>
      <c r="BK282" s="37">
        <v>0</v>
      </c>
    </row>
    <row r="283" spans="1:63" ht="14.25" x14ac:dyDescent="0.2">
      <c r="A283" s="44">
        <v>277</v>
      </c>
      <c r="B283" s="37">
        <v>0</v>
      </c>
      <c r="C283" s="37">
        <v>0</v>
      </c>
      <c r="E283" s="44">
        <v>277</v>
      </c>
      <c r="F283" s="37">
        <v>0</v>
      </c>
      <c r="G283" s="33">
        <v>0</v>
      </c>
      <c r="I283" s="44">
        <v>277</v>
      </c>
      <c r="J283" s="37">
        <v>0</v>
      </c>
      <c r="K283" s="37">
        <v>0</v>
      </c>
      <c r="M283" s="44">
        <v>277</v>
      </c>
      <c r="N283" s="37">
        <v>0</v>
      </c>
      <c r="O283" s="37">
        <v>0</v>
      </c>
      <c r="Q283" s="44">
        <v>277</v>
      </c>
      <c r="R283" s="37">
        <v>0</v>
      </c>
      <c r="S283" s="37">
        <v>0</v>
      </c>
      <c r="U283" s="44">
        <v>277</v>
      </c>
      <c r="V283" s="37">
        <v>0</v>
      </c>
      <c r="W283" s="37">
        <v>0</v>
      </c>
      <c r="Y283" s="44">
        <v>277</v>
      </c>
      <c r="Z283" s="37">
        <v>0</v>
      </c>
      <c r="AA283" s="37">
        <v>0</v>
      </c>
      <c r="AC283" s="44">
        <v>277</v>
      </c>
      <c r="AD283" s="37">
        <v>0</v>
      </c>
      <c r="AE283" s="37">
        <v>0</v>
      </c>
      <c r="AG283" s="44">
        <v>277</v>
      </c>
      <c r="AH283" s="37">
        <v>0</v>
      </c>
      <c r="AI283" s="37">
        <v>0</v>
      </c>
      <c r="AK283" s="44">
        <v>277</v>
      </c>
      <c r="AL283" s="37">
        <v>0</v>
      </c>
      <c r="AM283" s="33">
        <v>0</v>
      </c>
      <c r="AO283" s="44">
        <v>277</v>
      </c>
      <c r="AP283" s="33">
        <v>0</v>
      </c>
      <c r="AQ283" s="37">
        <v>0</v>
      </c>
      <c r="AS283" s="44">
        <v>277</v>
      </c>
      <c r="AT283" s="33">
        <v>0</v>
      </c>
      <c r="AU283" s="33">
        <v>0</v>
      </c>
      <c r="AW283" s="44">
        <v>277</v>
      </c>
      <c r="AX283" s="33">
        <v>0</v>
      </c>
      <c r="AY283" s="37">
        <v>0</v>
      </c>
      <c r="BA283" s="44">
        <v>277</v>
      </c>
      <c r="BB283" s="37">
        <v>0</v>
      </c>
      <c r="BC283" s="37">
        <v>0</v>
      </c>
      <c r="BE283" s="44">
        <v>277</v>
      </c>
      <c r="BF283" s="37">
        <v>0</v>
      </c>
      <c r="BG283" s="37">
        <v>0</v>
      </c>
      <c r="BI283" s="44">
        <v>277</v>
      </c>
      <c r="BJ283" s="37">
        <v>0</v>
      </c>
      <c r="BK283" s="37">
        <v>0</v>
      </c>
    </row>
    <row r="284" spans="1:63" ht="14.25" x14ac:dyDescent="0.2">
      <c r="A284" s="44">
        <v>278</v>
      </c>
      <c r="B284" s="37">
        <v>0</v>
      </c>
      <c r="C284" s="37">
        <v>0</v>
      </c>
      <c r="E284" s="44">
        <v>278</v>
      </c>
      <c r="F284" s="37">
        <v>0</v>
      </c>
      <c r="G284" s="33">
        <v>0</v>
      </c>
      <c r="I284" s="44">
        <v>278</v>
      </c>
      <c r="J284" s="37">
        <v>0</v>
      </c>
      <c r="K284" s="37">
        <v>0</v>
      </c>
      <c r="M284" s="44">
        <v>278</v>
      </c>
      <c r="N284" s="37">
        <v>0</v>
      </c>
      <c r="O284" s="37">
        <v>0</v>
      </c>
      <c r="Q284" s="44">
        <v>278</v>
      </c>
      <c r="R284" s="37">
        <v>0</v>
      </c>
      <c r="S284" s="37">
        <v>0</v>
      </c>
      <c r="U284" s="44">
        <v>278</v>
      </c>
      <c r="V284" s="37">
        <v>0</v>
      </c>
      <c r="W284" s="37">
        <v>0</v>
      </c>
      <c r="Y284" s="44">
        <v>278</v>
      </c>
      <c r="Z284" s="37">
        <v>0</v>
      </c>
      <c r="AA284" s="37">
        <v>0</v>
      </c>
      <c r="AC284" s="44">
        <v>278</v>
      </c>
      <c r="AD284" s="37">
        <v>0</v>
      </c>
      <c r="AE284" s="37">
        <v>0</v>
      </c>
      <c r="AG284" s="44">
        <v>278</v>
      </c>
      <c r="AH284" s="37">
        <v>0</v>
      </c>
      <c r="AI284" s="37">
        <v>0</v>
      </c>
      <c r="AK284" s="44">
        <v>278</v>
      </c>
      <c r="AL284" s="37">
        <v>0</v>
      </c>
      <c r="AM284" s="33">
        <v>0</v>
      </c>
      <c r="AO284" s="44">
        <v>278</v>
      </c>
      <c r="AP284" s="33">
        <v>0</v>
      </c>
      <c r="AQ284" s="37">
        <v>0</v>
      </c>
      <c r="AS284" s="44">
        <v>278</v>
      </c>
      <c r="AT284" s="33">
        <v>0</v>
      </c>
      <c r="AU284" s="33">
        <v>0</v>
      </c>
      <c r="AW284" s="44">
        <v>278</v>
      </c>
      <c r="AX284" s="33">
        <v>0</v>
      </c>
      <c r="AY284" s="37">
        <v>0</v>
      </c>
      <c r="BA284" s="44">
        <v>278</v>
      </c>
      <c r="BB284" s="37">
        <v>0</v>
      </c>
      <c r="BC284" s="37">
        <v>0</v>
      </c>
      <c r="BE284" s="44">
        <v>278</v>
      </c>
      <c r="BF284" s="37">
        <v>0</v>
      </c>
      <c r="BG284" s="37">
        <v>0</v>
      </c>
      <c r="BI284" s="44">
        <v>278</v>
      </c>
      <c r="BJ284" s="37">
        <v>0</v>
      </c>
      <c r="BK284" s="37">
        <v>0</v>
      </c>
    </row>
    <row r="285" spans="1:63" ht="14.25" x14ac:dyDescent="0.2">
      <c r="A285" s="44">
        <v>279</v>
      </c>
      <c r="B285" s="37">
        <v>0</v>
      </c>
      <c r="C285" s="37">
        <v>0</v>
      </c>
      <c r="E285" s="44">
        <v>279</v>
      </c>
      <c r="F285" s="37">
        <v>0</v>
      </c>
      <c r="G285" s="33">
        <v>0</v>
      </c>
      <c r="I285" s="44">
        <v>279</v>
      </c>
      <c r="J285" s="37">
        <v>0</v>
      </c>
      <c r="K285" s="37">
        <v>0</v>
      </c>
      <c r="M285" s="44">
        <v>279</v>
      </c>
      <c r="N285" s="37">
        <v>0</v>
      </c>
      <c r="O285" s="37">
        <v>0</v>
      </c>
      <c r="Q285" s="44">
        <v>279</v>
      </c>
      <c r="R285" s="37">
        <v>0</v>
      </c>
      <c r="S285" s="37">
        <v>0</v>
      </c>
      <c r="U285" s="44">
        <v>279</v>
      </c>
      <c r="V285" s="37">
        <v>0</v>
      </c>
      <c r="W285" s="37">
        <v>0</v>
      </c>
      <c r="Y285" s="44">
        <v>279</v>
      </c>
      <c r="Z285" s="37">
        <v>0</v>
      </c>
      <c r="AA285" s="37">
        <v>0</v>
      </c>
      <c r="AC285" s="44">
        <v>279</v>
      </c>
      <c r="AD285" s="37">
        <v>0</v>
      </c>
      <c r="AE285" s="37">
        <v>0</v>
      </c>
      <c r="AG285" s="44">
        <v>279</v>
      </c>
      <c r="AH285" s="37">
        <v>0</v>
      </c>
      <c r="AI285" s="37">
        <v>0</v>
      </c>
      <c r="AK285" s="44">
        <v>279</v>
      </c>
      <c r="AL285" s="37">
        <v>0</v>
      </c>
      <c r="AM285" s="33">
        <v>0</v>
      </c>
      <c r="AO285" s="44">
        <v>279</v>
      </c>
      <c r="AP285" s="33">
        <v>0</v>
      </c>
      <c r="AQ285" s="37">
        <v>0</v>
      </c>
      <c r="AS285" s="44">
        <v>279</v>
      </c>
      <c r="AT285" s="33">
        <v>0</v>
      </c>
      <c r="AU285" s="33">
        <v>0</v>
      </c>
      <c r="AW285" s="44">
        <v>279</v>
      </c>
      <c r="AX285" s="33">
        <v>0</v>
      </c>
      <c r="AY285" s="37">
        <v>0</v>
      </c>
      <c r="BA285" s="44">
        <v>279</v>
      </c>
      <c r="BB285" s="37">
        <v>0</v>
      </c>
      <c r="BC285" s="37">
        <v>0</v>
      </c>
      <c r="BE285" s="44">
        <v>279</v>
      </c>
      <c r="BF285" s="37">
        <v>0</v>
      </c>
      <c r="BG285" s="37">
        <v>0</v>
      </c>
      <c r="BI285" s="44">
        <v>279</v>
      </c>
      <c r="BJ285" s="37">
        <v>0</v>
      </c>
      <c r="BK285" s="37">
        <v>0</v>
      </c>
    </row>
    <row r="286" spans="1:63" ht="14.25" x14ac:dyDescent="0.2">
      <c r="A286" s="44">
        <v>280</v>
      </c>
      <c r="B286" s="37">
        <v>0</v>
      </c>
      <c r="C286" s="37">
        <v>0</v>
      </c>
      <c r="E286" s="44">
        <v>280</v>
      </c>
      <c r="F286" s="37">
        <v>0</v>
      </c>
      <c r="G286" s="33">
        <v>0</v>
      </c>
      <c r="I286" s="44">
        <v>280</v>
      </c>
      <c r="J286" s="37">
        <v>0</v>
      </c>
      <c r="K286" s="37">
        <v>0</v>
      </c>
      <c r="M286" s="44">
        <v>280</v>
      </c>
      <c r="N286" s="37">
        <v>0</v>
      </c>
      <c r="O286" s="37">
        <v>0</v>
      </c>
      <c r="Q286" s="44">
        <v>280</v>
      </c>
      <c r="R286" s="37">
        <v>0</v>
      </c>
      <c r="S286" s="37">
        <v>0</v>
      </c>
      <c r="U286" s="44">
        <v>280</v>
      </c>
      <c r="V286" s="37">
        <v>0</v>
      </c>
      <c r="W286" s="37">
        <v>0</v>
      </c>
      <c r="Y286" s="44">
        <v>280</v>
      </c>
      <c r="Z286" s="37">
        <v>0</v>
      </c>
      <c r="AA286" s="37">
        <v>0</v>
      </c>
      <c r="AC286" s="44">
        <v>280</v>
      </c>
      <c r="AD286" s="37">
        <v>0</v>
      </c>
      <c r="AE286" s="37">
        <v>0</v>
      </c>
      <c r="AG286" s="44">
        <v>280</v>
      </c>
      <c r="AH286" s="37">
        <v>0</v>
      </c>
      <c r="AI286" s="37">
        <v>0</v>
      </c>
      <c r="AK286" s="44">
        <v>280</v>
      </c>
      <c r="AL286" s="37">
        <v>0</v>
      </c>
      <c r="AM286" s="33">
        <v>0</v>
      </c>
      <c r="AO286" s="44">
        <v>280</v>
      </c>
      <c r="AP286" s="33">
        <v>0</v>
      </c>
      <c r="AQ286" s="37">
        <v>0</v>
      </c>
      <c r="AS286" s="44">
        <v>280</v>
      </c>
      <c r="AT286" s="33">
        <v>0</v>
      </c>
      <c r="AU286" s="33">
        <v>0</v>
      </c>
      <c r="AW286" s="44">
        <v>280</v>
      </c>
      <c r="AX286" s="33">
        <v>0</v>
      </c>
      <c r="AY286" s="37">
        <v>0</v>
      </c>
      <c r="BA286" s="44">
        <v>280</v>
      </c>
      <c r="BB286" s="37">
        <v>0</v>
      </c>
      <c r="BC286" s="37">
        <v>0</v>
      </c>
      <c r="BE286" s="44">
        <v>280</v>
      </c>
      <c r="BF286" s="37">
        <v>0</v>
      </c>
      <c r="BG286" s="37">
        <v>0</v>
      </c>
      <c r="BI286" s="44">
        <v>280</v>
      </c>
      <c r="BJ286" s="37">
        <v>0</v>
      </c>
      <c r="BK286" s="37">
        <v>0</v>
      </c>
    </row>
    <row r="287" spans="1:63" ht="14.25" x14ac:dyDescent="0.2">
      <c r="A287" s="44">
        <v>281</v>
      </c>
      <c r="B287" s="37">
        <v>0</v>
      </c>
      <c r="C287" s="37">
        <v>0</v>
      </c>
      <c r="E287" s="44">
        <v>281</v>
      </c>
      <c r="F287" s="37">
        <v>0</v>
      </c>
      <c r="G287" s="33">
        <v>0</v>
      </c>
      <c r="I287" s="44">
        <v>281</v>
      </c>
      <c r="J287" s="37">
        <v>0</v>
      </c>
      <c r="K287" s="37">
        <v>0</v>
      </c>
      <c r="M287" s="44">
        <v>281</v>
      </c>
      <c r="N287" s="37">
        <v>0</v>
      </c>
      <c r="O287" s="37">
        <v>0</v>
      </c>
      <c r="Q287" s="44">
        <v>281</v>
      </c>
      <c r="R287" s="37">
        <v>0</v>
      </c>
      <c r="S287" s="37">
        <v>0</v>
      </c>
      <c r="U287" s="44">
        <v>281</v>
      </c>
      <c r="V287" s="37">
        <v>0</v>
      </c>
      <c r="W287" s="37">
        <v>0</v>
      </c>
      <c r="Y287" s="44">
        <v>281</v>
      </c>
      <c r="Z287" s="37">
        <v>0</v>
      </c>
      <c r="AA287" s="37">
        <v>0</v>
      </c>
      <c r="AC287" s="44">
        <v>281</v>
      </c>
      <c r="AD287" s="37">
        <v>0</v>
      </c>
      <c r="AE287" s="37">
        <v>0</v>
      </c>
      <c r="AG287" s="44">
        <v>281</v>
      </c>
      <c r="AH287" s="37">
        <v>0</v>
      </c>
      <c r="AI287" s="37">
        <v>0</v>
      </c>
      <c r="AK287" s="44">
        <v>281</v>
      </c>
      <c r="AL287" s="37">
        <v>0</v>
      </c>
      <c r="AM287" s="33">
        <v>0</v>
      </c>
      <c r="AO287" s="44">
        <v>281</v>
      </c>
      <c r="AP287" s="33">
        <v>0</v>
      </c>
      <c r="AQ287" s="37">
        <v>0</v>
      </c>
      <c r="AS287" s="44">
        <v>281</v>
      </c>
      <c r="AT287" s="33">
        <v>0</v>
      </c>
      <c r="AU287" s="33">
        <v>0</v>
      </c>
      <c r="AW287" s="44">
        <v>281</v>
      </c>
      <c r="AX287" s="37">
        <v>0</v>
      </c>
      <c r="AY287" s="37">
        <v>0</v>
      </c>
      <c r="BA287" s="44">
        <v>281</v>
      </c>
      <c r="BB287" s="37">
        <v>0</v>
      </c>
      <c r="BC287" s="37">
        <v>0</v>
      </c>
      <c r="BE287" s="44">
        <v>281</v>
      </c>
      <c r="BF287" s="37">
        <v>0</v>
      </c>
      <c r="BG287" s="37">
        <v>0</v>
      </c>
      <c r="BI287" s="44">
        <v>281</v>
      </c>
      <c r="BJ287" s="37">
        <v>0</v>
      </c>
      <c r="BK287" s="37">
        <v>0</v>
      </c>
    </row>
    <row r="288" spans="1:63" ht="14.25" x14ac:dyDescent="0.2">
      <c r="A288" s="44">
        <v>282</v>
      </c>
      <c r="B288" s="37">
        <v>0</v>
      </c>
      <c r="C288" s="37">
        <v>0</v>
      </c>
      <c r="E288" s="44">
        <v>282</v>
      </c>
      <c r="F288" s="37">
        <v>0</v>
      </c>
      <c r="G288" s="33">
        <v>0</v>
      </c>
      <c r="I288" s="44">
        <v>282</v>
      </c>
      <c r="J288" s="37">
        <v>0</v>
      </c>
      <c r="K288" s="37">
        <v>0</v>
      </c>
      <c r="M288" s="44">
        <v>282</v>
      </c>
      <c r="N288" s="37">
        <v>0</v>
      </c>
      <c r="O288" s="37">
        <v>0</v>
      </c>
      <c r="Q288" s="44">
        <v>282</v>
      </c>
      <c r="R288" s="37">
        <v>0</v>
      </c>
      <c r="S288" s="37">
        <v>0</v>
      </c>
      <c r="U288" s="44">
        <v>282</v>
      </c>
      <c r="V288" s="37">
        <v>0</v>
      </c>
      <c r="W288" s="37">
        <v>0</v>
      </c>
      <c r="Y288" s="44">
        <v>282</v>
      </c>
      <c r="Z288" s="37">
        <v>0</v>
      </c>
      <c r="AA288" s="37">
        <v>0</v>
      </c>
      <c r="AC288" s="44">
        <v>282</v>
      </c>
      <c r="AD288" s="37">
        <v>0</v>
      </c>
      <c r="AE288" s="37">
        <v>0</v>
      </c>
      <c r="AG288" s="44">
        <v>282</v>
      </c>
      <c r="AH288" s="37">
        <v>0</v>
      </c>
      <c r="AI288" s="37">
        <v>0</v>
      </c>
      <c r="AK288" s="44">
        <v>282</v>
      </c>
      <c r="AL288" s="37">
        <v>0</v>
      </c>
      <c r="AM288" s="33">
        <v>0</v>
      </c>
      <c r="AO288" s="44">
        <v>282</v>
      </c>
      <c r="AP288" s="33">
        <v>0</v>
      </c>
      <c r="AQ288" s="37">
        <v>0</v>
      </c>
      <c r="AS288" s="44">
        <v>282</v>
      </c>
      <c r="AT288" s="33">
        <v>0</v>
      </c>
      <c r="AU288" s="33">
        <v>0</v>
      </c>
      <c r="AW288" s="44">
        <v>282</v>
      </c>
      <c r="AX288" s="37">
        <v>0</v>
      </c>
      <c r="AY288" s="37">
        <v>0</v>
      </c>
      <c r="BA288" s="44">
        <v>282</v>
      </c>
      <c r="BB288" s="37">
        <v>0</v>
      </c>
      <c r="BC288" s="37">
        <v>0</v>
      </c>
      <c r="BE288" s="44">
        <v>282</v>
      </c>
      <c r="BF288" s="37">
        <v>0</v>
      </c>
      <c r="BG288" s="37">
        <v>0</v>
      </c>
      <c r="BI288" s="44">
        <v>282</v>
      </c>
      <c r="BJ288" s="37">
        <v>0</v>
      </c>
      <c r="BK288" s="37">
        <v>0</v>
      </c>
    </row>
    <row r="289" spans="1:63" ht="14.25" x14ac:dyDescent="0.2">
      <c r="A289" s="44">
        <v>283</v>
      </c>
      <c r="B289" s="37">
        <v>0</v>
      </c>
      <c r="C289" s="37">
        <v>0</v>
      </c>
      <c r="E289" s="44">
        <v>283</v>
      </c>
      <c r="F289" s="37">
        <v>0</v>
      </c>
      <c r="G289" s="33">
        <v>0</v>
      </c>
      <c r="I289" s="44">
        <v>283</v>
      </c>
      <c r="J289" s="37">
        <v>0</v>
      </c>
      <c r="K289" s="37">
        <v>0</v>
      </c>
      <c r="M289" s="44">
        <v>283</v>
      </c>
      <c r="N289" s="37">
        <v>0</v>
      </c>
      <c r="O289" s="37">
        <v>0</v>
      </c>
      <c r="Q289" s="44">
        <v>283</v>
      </c>
      <c r="R289" s="37">
        <v>0</v>
      </c>
      <c r="S289" s="37">
        <v>0</v>
      </c>
      <c r="U289" s="44">
        <v>283</v>
      </c>
      <c r="V289" s="37">
        <v>0</v>
      </c>
      <c r="W289" s="37">
        <v>0</v>
      </c>
      <c r="Y289" s="44">
        <v>283</v>
      </c>
      <c r="Z289" s="37">
        <v>0</v>
      </c>
      <c r="AA289" s="37">
        <v>0</v>
      </c>
      <c r="AC289" s="44">
        <v>283</v>
      </c>
      <c r="AD289" s="37">
        <v>0</v>
      </c>
      <c r="AE289" s="37">
        <v>0</v>
      </c>
      <c r="AG289" s="44">
        <v>283</v>
      </c>
      <c r="AH289" s="37">
        <v>0</v>
      </c>
      <c r="AI289" s="37">
        <v>0</v>
      </c>
      <c r="AK289" s="44">
        <v>283</v>
      </c>
      <c r="AL289" s="37">
        <v>0</v>
      </c>
      <c r="AM289" s="33">
        <v>0</v>
      </c>
      <c r="AO289" s="44">
        <v>283</v>
      </c>
      <c r="AP289" s="37">
        <v>0</v>
      </c>
      <c r="AQ289" s="37">
        <v>0</v>
      </c>
      <c r="AS289" s="44">
        <v>283</v>
      </c>
      <c r="AT289" s="33">
        <v>0</v>
      </c>
      <c r="AU289" s="33">
        <v>0</v>
      </c>
      <c r="AW289" s="44">
        <v>283</v>
      </c>
      <c r="AX289" s="37">
        <v>0</v>
      </c>
      <c r="AY289" s="37">
        <v>0</v>
      </c>
      <c r="BA289" s="44">
        <v>283</v>
      </c>
      <c r="BB289" s="37">
        <v>0</v>
      </c>
      <c r="BC289" s="37">
        <v>0</v>
      </c>
      <c r="BE289" s="44">
        <v>283</v>
      </c>
      <c r="BF289" s="37">
        <v>0</v>
      </c>
      <c r="BG289" s="37">
        <v>0</v>
      </c>
      <c r="BI289" s="44">
        <v>283</v>
      </c>
      <c r="BJ289" s="37">
        <v>0</v>
      </c>
      <c r="BK289" s="37">
        <v>0</v>
      </c>
    </row>
    <row r="290" spans="1:63" ht="14.25" x14ac:dyDescent="0.2">
      <c r="A290" s="44">
        <v>284</v>
      </c>
      <c r="B290" s="37">
        <v>0</v>
      </c>
      <c r="C290" s="37">
        <v>0</v>
      </c>
      <c r="E290" s="44">
        <v>284</v>
      </c>
      <c r="F290" s="37">
        <v>0</v>
      </c>
      <c r="G290" s="33">
        <v>0</v>
      </c>
      <c r="I290" s="44">
        <v>284</v>
      </c>
      <c r="J290" s="37">
        <v>0</v>
      </c>
      <c r="K290" s="37">
        <v>0</v>
      </c>
      <c r="M290" s="44">
        <v>284</v>
      </c>
      <c r="N290" s="37">
        <v>0</v>
      </c>
      <c r="O290" s="37">
        <v>0</v>
      </c>
      <c r="Q290" s="44">
        <v>284</v>
      </c>
      <c r="R290" s="37">
        <v>0</v>
      </c>
      <c r="S290" s="37">
        <v>0</v>
      </c>
      <c r="U290" s="44">
        <v>284</v>
      </c>
      <c r="V290" s="37">
        <v>0</v>
      </c>
      <c r="W290" s="37">
        <v>0</v>
      </c>
      <c r="Y290" s="44">
        <v>284</v>
      </c>
      <c r="Z290" s="37">
        <v>0</v>
      </c>
      <c r="AA290" s="37">
        <v>0</v>
      </c>
      <c r="AC290" s="44">
        <v>284</v>
      </c>
      <c r="AD290" s="37">
        <v>0</v>
      </c>
      <c r="AE290" s="37">
        <v>0</v>
      </c>
      <c r="AG290" s="44">
        <v>284</v>
      </c>
      <c r="AH290" s="37">
        <v>0</v>
      </c>
      <c r="AI290" s="37">
        <v>0</v>
      </c>
      <c r="AK290" s="44">
        <v>284</v>
      </c>
      <c r="AL290" s="37">
        <v>0</v>
      </c>
      <c r="AM290" s="33">
        <v>0</v>
      </c>
      <c r="AO290" s="44">
        <v>284</v>
      </c>
      <c r="AP290" s="37">
        <v>0</v>
      </c>
      <c r="AQ290" s="37">
        <v>0</v>
      </c>
      <c r="AS290" s="44">
        <v>284</v>
      </c>
      <c r="AT290" s="33">
        <v>0</v>
      </c>
      <c r="AU290" s="33">
        <v>0</v>
      </c>
      <c r="AW290" s="44">
        <v>284</v>
      </c>
      <c r="AX290" s="37">
        <v>0</v>
      </c>
      <c r="AY290" s="37">
        <v>0</v>
      </c>
      <c r="BA290" s="44">
        <v>284</v>
      </c>
      <c r="BB290" s="37">
        <v>0</v>
      </c>
      <c r="BC290" s="37">
        <v>0</v>
      </c>
      <c r="BE290" s="44">
        <v>284</v>
      </c>
      <c r="BF290" s="37">
        <v>0</v>
      </c>
      <c r="BG290" s="37">
        <v>0</v>
      </c>
      <c r="BI290" s="44">
        <v>284</v>
      </c>
      <c r="BJ290" s="37">
        <v>0</v>
      </c>
      <c r="BK290" s="37">
        <v>0</v>
      </c>
    </row>
    <row r="291" spans="1:63" ht="14.25" x14ac:dyDescent="0.2">
      <c r="A291" s="44">
        <v>285</v>
      </c>
      <c r="B291" s="37">
        <v>0</v>
      </c>
      <c r="C291" s="37">
        <v>0</v>
      </c>
      <c r="E291" s="44">
        <v>285</v>
      </c>
      <c r="F291" s="37">
        <v>0</v>
      </c>
      <c r="G291" s="33">
        <v>0</v>
      </c>
      <c r="I291" s="44">
        <v>285</v>
      </c>
      <c r="J291" s="37">
        <v>0</v>
      </c>
      <c r="K291" s="37">
        <v>0</v>
      </c>
      <c r="M291" s="44">
        <v>285</v>
      </c>
      <c r="N291" s="37">
        <v>0</v>
      </c>
      <c r="O291" s="37">
        <v>0</v>
      </c>
      <c r="Q291" s="44">
        <v>285</v>
      </c>
      <c r="R291" s="37">
        <v>0</v>
      </c>
      <c r="S291" s="37">
        <v>0</v>
      </c>
      <c r="U291" s="44">
        <v>285</v>
      </c>
      <c r="V291" s="37">
        <v>0</v>
      </c>
      <c r="W291" s="37">
        <v>0</v>
      </c>
      <c r="Y291" s="44">
        <v>285</v>
      </c>
      <c r="Z291" s="37">
        <v>0</v>
      </c>
      <c r="AA291" s="37">
        <v>0</v>
      </c>
      <c r="AC291" s="44">
        <v>285</v>
      </c>
      <c r="AD291" s="37">
        <v>0</v>
      </c>
      <c r="AE291" s="37">
        <v>0</v>
      </c>
      <c r="AG291" s="44">
        <v>285</v>
      </c>
      <c r="AH291" s="37">
        <v>0</v>
      </c>
      <c r="AI291" s="37">
        <v>0</v>
      </c>
      <c r="AK291" s="44">
        <v>285</v>
      </c>
      <c r="AL291" s="37">
        <v>0</v>
      </c>
      <c r="AM291" s="33">
        <v>0</v>
      </c>
      <c r="AO291" s="44">
        <v>285</v>
      </c>
      <c r="AP291" s="37">
        <v>0</v>
      </c>
      <c r="AQ291" s="37">
        <v>0</v>
      </c>
      <c r="AS291" s="44">
        <v>285</v>
      </c>
      <c r="AT291" s="33">
        <v>0</v>
      </c>
      <c r="AU291" s="33">
        <v>0</v>
      </c>
      <c r="AW291" s="44">
        <v>285</v>
      </c>
      <c r="AX291" s="37">
        <v>0</v>
      </c>
      <c r="AY291" s="37">
        <v>0</v>
      </c>
      <c r="BA291" s="44">
        <v>285</v>
      </c>
      <c r="BB291" s="37">
        <v>0</v>
      </c>
      <c r="BC291" s="37">
        <v>0</v>
      </c>
      <c r="BE291" s="44">
        <v>285</v>
      </c>
      <c r="BF291" s="37">
        <v>0</v>
      </c>
      <c r="BG291" s="37">
        <v>0</v>
      </c>
      <c r="BI291" s="44">
        <v>285</v>
      </c>
      <c r="BJ291" s="37">
        <v>0</v>
      </c>
      <c r="BK291" s="37">
        <v>0</v>
      </c>
    </row>
    <row r="292" spans="1:63" ht="14.25" x14ac:dyDescent="0.2">
      <c r="A292" s="44">
        <v>286</v>
      </c>
      <c r="B292" s="37">
        <v>0</v>
      </c>
      <c r="C292" s="37">
        <v>0</v>
      </c>
      <c r="E292" s="44">
        <v>286</v>
      </c>
      <c r="F292" s="37">
        <v>0</v>
      </c>
      <c r="G292" s="33">
        <v>0</v>
      </c>
      <c r="I292" s="44">
        <v>286</v>
      </c>
      <c r="J292" s="37">
        <v>0</v>
      </c>
      <c r="K292" s="37">
        <v>0</v>
      </c>
      <c r="M292" s="44">
        <v>286</v>
      </c>
      <c r="N292" s="37">
        <v>0</v>
      </c>
      <c r="O292" s="37">
        <v>0</v>
      </c>
      <c r="Q292" s="44">
        <v>286</v>
      </c>
      <c r="R292" s="37">
        <v>0</v>
      </c>
      <c r="S292" s="37">
        <v>0</v>
      </c>
      <c r="U292" s="44">
        <v>286</v>
      </c>
      <c r="V292" s="37">
        <v>0</v>
      </c>
      <c r="W292" s="37">
        <v>0</v>
      </c>
      <c r="Y292" s="44">
        <v>286</v>
      </c>
      <c r="Z292" s="37">
        <v>0</v>
      </c>
      <c r="AA292" s="37">
        <v>0</v>
      </c>
      <c r="AC292" s="44">
        <v>286</v>
      </c>
      <c r="AD292" s="37">
        <v>0</v>
      </c>
      <c r="AE292" s="37">
        <v>0</v>
      </c>
      <c r="AG292" s="44">
        <v>286</v>
      </c>
      <c r="AH292" s="37">
        <v>0</v>
      </c>
      <c r="AI292" s="37">
        <v>0</v>
      </c>
      <c r="AK292" s="44">
        <v>286</v>
      </c>
      <c r="AL292" s="37">
        <v>0</v>
      </c>
      <c r="AM292" s="33">
        <v>0</v>
      </c>
      <c r="AO292" s="44">
        <v>286</v>
      </c>
      <c r="AP292" s="37">
        <v>0</v>
      </c>
      <c r="AQ292" s="37">
        <v>0</v>
      </c>
      <c r="AS292" s="44">
        <v>286</v>
      </c>
      <c r="AT292" s="33">
        <v>0</v>
      </c>
      <c r="AU292" s="33">
        <v>0</v>
      </c>
      <c r="AW292" s="44">
        <v>286</v>
      </c>
      <c r="AX292" s="37">
        <v>0</v>
      </c>
      <c r="AY292" s="37">
        <v>0</v>
      </c>
      <c r="BA292" s="44">
        <v>286</v>
      </c>
      <c r="BB292" s="37">
        <v>0</v>
      </c>
      <c r="BC292" s="37">
        <v>0</v>
      </c>
      <c r="BE292" s="44">
        <v>286</v>
      </c>
      <c r="BF292" s="37">
        <v>0</v>
      </c>
      <c r="BG292" s="37">
        <v>0</v>
      </c>
      <c r="BI292" s="44">
        <v>286</v>
      </c>
      <c r="BJ292" s="37">
        <v>0</v>
      </c>
      <c r="BK292" s="37">
        <v>0</v>
      </c>
    </row>
    <row r="293" spans="1:63" ht="14.25" x14ac:dyDescent="0.2">
      <c r="A293" s="44">
        <v>287</v>
      </c>
      <c r="B293" s="37">
        <v>0</v>
      </c>
      <c r="C293" s="37">
        <v>0</v>
      </c>
      <c r="E293" s="44">
        <v>287</v>
      </c>
      <c r="F293" s="37">
        <v>0</v>
      </c>
      <c r="G293" s="33">
        <v>0</v>
      </c>
      <c r="I293" s="44">
        <v>287</v>
      </c>
      <c r="J293" s="37">
        <v>0</v>
      </c>
      <c r="K293" s="37">
        <v>0</v>
      </c>
      <c r="M293" s="44">
        <v>287</v>
      </c>
      <c r="N293" s="37">
        <v>0</v>
      </c>
      <c r="O293" s="37">
        <v>0</v>
      </c>
      <c r="Q293" s="44">
        <v>287</v>
      </c>
      <c r="R293" s="37">
        <v>0</v>
      </c>
      <c r="S293" s="37">
        <v>0</v>
      </c>
      <c r="U293" s="44">
        <v>287</v>
      </c>
      <c r="V293" s="37">
        <v>0</v>
      </c>
      <c r="W293" s="37">
        <v>0</v>
      </c>
      <c r="Y293" s="44">
        <v>287</v>
      </c>
      <c r="Z293" s="37">
        <v>0</v>
      </c>
      <c r="AA293" s="37">
        <v>0</v>
      </c>
      <c r="AC293" s="44">
        <v>287</v>
      </c>
      <c r="AD293" s="37">
        <v>0</v>
      </c>
      <c r="AE293" s="37">
        <v>0</v>
      </c>
      <c r="AG293" s="44">
        <v>287</v>
      </c>
      <c r="AH293" s="37">
        <v>0</v>
      </c>
      <c r="AI293" s="37">
        <v>0</v>
      </c>
      <c r="AK293" s="44">
        <v>287</v>
      </c>
      <c r="AL293" s="37">
        <v>0</v>
      </c>
      <c r="AM293" s="33">
        <v>0</v>
      </c>
      <c r="AO293" s="44">
        <v>287</v>
      </c>
      <c r="AP293" s="37">
        <v>0</v>
      </c>
      <c r="AQ293" s="37">
        <v>0</v>
      </c>
      <c r="AS293" s="44">
        <v>287</v>
      </c>
      <c r="AT293" s="33">
        <v>0</v>
      </c>
      <c r="AU293" s="33">
        <v>0</v>
      </c>
      <c r="AW293" s="44">
        <v>287</v>
      </c>
      <c r="AX293" s="37">
        <v>0</v>
      </c>
      <c r="AY293" s="37">
        <v>0</v>
      </c>
      <c r="BA293" s="44">
        <v>287</v>
      </c>
      <c r="BB293" s="37">
        <v>0</v>
      </c>
      <c r="BC293" s="37">
        <v>0</v>
      </c>
      <c r="BE293" s="44">
        <v>287</v>
      </c>
      <c r="BF293" s="37">
        <v>0</v>
      </c>
      <c r="BG293" s="37">
        <v>0</v>
      </c>
      <c r="BI293" s="44">
        <v>287</v>
      </c>
      <c r="BJ293" s="37">
        <v>0</v>
      </c>
      <c r="BK293" s="37">
        <v>0</v>
      </c>
    </row>
    <row r="294" spans="1:63" ht="14.25" x14ac:dyDescent="0.2">
      <c r="A294" s="44">
        <v>288</v>
      </c>
      <c r="B294" s="37">
        <v>0</v>
      </c>
      <c r="C294" s="37">
        <v>0</v>
      </c>
      <c r="E294" s="44">
        <v>288</v>
      </c>
      <c r="F294" s="37">
        <v>0</v>
      </c>
      <c r="G294" s="33">
        <v>0</v>
      </c>
      <c r="I294" s="44">
        <v>288</v>
      </c>
      <c r="J294" s="37">
        <v>0</v>
      </c>
      <c r="K294" s="37">
        <v>0</v>
      </c>
      <c r="M294" s="44">
        <v>288</v>
      </c>
      <c r="N294" s="37">
        <v>0</v>
      </c>
      <c r="O294" s="37">
        <v>0</v>
      </c>
      <c r="Q294" s="44">
        <v>288</v>
      </c>
      <c r="R294" s="37">
        <v>0</v>
      </c>
      <c r="S294" s="37">
        <v>0</v>
      </c>
      <c r="U294" s="44">
        <v>288</v>
      </c>
      <c r="V294" s="37">
        <v>0</v>
      </c>
      <c r="W294" s="37">
        <v>0</v>
      </c>
      <c r="Y294" s="44">
        <v>288</v>
      </c>
      <c r="Z294" s="37">
        <v>0</v>
      </c>
      <c r="AA294" s="37">
        <v>0</v>
      </c>
      <c r="AC294" s="44">
        <v>288</v>
      </c>
      <c r="AD294" s="37">
        <v>0</v>
      </c>
      <c r="AE294" s="37">
        <v>0</v>
      </c>
      <c r="AG294" s="44">
        <v>288</v>
      </c>
      <c r="AH294" s="37">
        <v>0</v>
      </c>
      <c r="AI294" s="37">
        <v>0</v>
      </c>
      <c r="AK294" s="44">
        <v>288</v>
      </c>
      <c r="AL294" s="37">
        <v>0</v>
      </c>
      <c r="AM294" s="33">
        <v>0</v>
      </c>
      <c r="AO294" s="44">
        <v>288</v>
      </c>
      <c r="AP294" s="37">
        <v>0</v>
      </c>
      <c r="AQ294" s="37">
        <v>0</v>
      </c>
      <c r="AS294" s="44">
        <v>288</v>
      </c>
      <c r="AT294" s="33">
        <v>0</v>
      </c>
      <c r="AU294" s="33">
        <v>0</v>
      </c>
      <c r="AW294" s="44">
        <v>288</v>
      </c>
      <c r="AX294" s="37">
        <v>0</v>
      </c>
      <c r="AY294" s="37">
        <v>0</v>
      </c>
      <c r="BA294" s="44">
        <v>288</v>
      </c>
      <c r="BB294" s="37">
        <v>0</v>
      </c>
      <c r="BC294" s="37">
        <v>0</v>
      </c>
      <c r="BE294" s="44">
        <v>288</v>
      </c>
      <c r="BF294" s="37">
        <v>0</v>
      </c>
      <c r="BG294" s="37">
        <v>0</v>
      </c>
      <c r="BI294" s="44">
        <v>288</v>
      </c>
      <c r="BJ294" s="37">
        <v>0</v>
      </c>
      <c r="BK294" s="37">
        <v>0</v>
      </c>
    </row>
    <row r="295" spans="1:63" ht="14.25" x14ac:dyDescent="0.2">
      <c r="A295" s="44">
        <v>289</v>
      </c>
      <c r="B295" s="37">
        <v>0</v>
      </c>
      <c r="C295" s="37">
        <v>0</v>
      </c>
      <c r="E295" s="44">
        <v>289</v>
      </c>
      <c r="F295" s="37">
        <v>0</v>
      </c>
      <c r="G295" s="33">
        <v>0</v>
      </c>
      <c r="I295" s="44">
        <v>289</v>
      </c>
      <c r="J295" s="37">
        <v>0</v>
      </c>
      <c r="K295" s="37">
        <v>0</v>
      </c>
      <c r="M295" s="44">
        <v>289</v>
      </c>
      <c r="N295" s="37">
        <v>0</v>
      </c>
      <c r="O295" s="37">
        <v>0</v>
      </c>
      <c r="Q295" s="44">
        <v>289</v>
      </c>
      <c r="R295" s="37">
        <v>0</v>
      </c>
      <c r="S295" s="37">
        <v>0</v>
      </c>
      <c r="U295" s="44">
        <v>289</v>
      </c>
      <c r="V295" s="37">
        <v>0</v>
      </c>
      <c r="W295" s="37">
        <v>0</v>
      </c>
      <c r="Y295" s="44">
        <v>289</v>
      </c>
      <c r="Z295" s="37">
        <v>0</v>
      </c>
      <c r="AA295" s="37">
        <v>0</v>
      </c>
      <c r="AC295" s="44">
        <v>289</v>
      </c>
      <c r="AD295" s="37">
        <v>0</v>
      </c>
      <c r="AE295" s="37">
        <v>0</v>
      </c>
      <c r="AG295" s="44">
        <v>289</v>
      </c>
      <c r="AH295" s="37">
        <v>0</v>
      </c>
      <c r="AI295" s="37">
        <v>0</v>
      </c>
      <c r="AK295" s="44">
        <v>289</v>
      </c>
      <c r="AL295" s="37">
        <v>0</v>
      </c>
      <c r="AM295" s="33">
        <v>0</v>
      </c>
      <c r="AO295" s="44">
        <v>289</v>
      </c>
      <c r="AP295" s="37">
        <v>0</v>
      </c>
      <c r="AQ295" s="37">
        <v>0</v>
      </c>
      <c r="AS295" s="44">
        <v>289</v>
      </c>
      <c r="AT295" s="33">
        <v>0</v>
      </c>
      <c r="AU295" s="33">
        <v>0</v>
      </c>
      <c r="AW295" s="44">
        <v>289</v>
      </c>
      <c r="AX295" s="37">
        <v>0</v>
      </c>
      <c r="AY295" s="37">
        <v>0</v>
      </c>
      <c r="BA295" s="44">
        <v>289</v>
      </c>
      <c r="BB295" s="37">
        <v>0</v>
      </c>
      <c r="BC295" s="37">
        <v>0</v>
      </c>
      <c r="BE295" s="44">
        <v>289</v>
      </c>
      <c r="BF295" s="37">
        <v>0</v>
      </c>
      <c r="BG295" s="37">
        <v>0</v>
      </c>
      <c r="BI295" s="44">
        <v>289</v>
      </c>
      <c r="BJ295" s="37">
        <v>0</v>
      </c>
      <c r="BK295" s="37">
        <v>0</v>
      </c>
    </row>
    <row r="296" spans="1:63" ht="14.25" x14ac:dyDescent="0.2">
      <c r="A296" s="44">
        <v>290</v>
      </c>
      <c r="B296" s="37">
        <v>0</v>
      </c>
      <c r="C296" s="37">
        <v>0</v>
      </c>
      <c r="E296" s="44">
        <v>290</v>
      </c>
      <c r="F296" s="37">
        <v>0</v>
      </c>
      <c r="G296" s="33">
        <v>0</v>
      </c>
      <c r="I296" s="44">
        <v>290</v>
      </c>
      <c r="J296" s="37">
        <v>0</v>
      </c>
      <c r="K296" s="37">
        <v>0</v>
      </c>
      <c r="M296" s="44">
        <v>290</v>
      </c>
      <c r="N296" s="37">
        <v>0</v>
      </c>
      <c r="O296" s="37">
        <v>0</v>
      </c>
      <c r="Q296" s="44">
        <v>290</v>
      </c>
      <c r="R296" s="37">
        <v>0</v>
      </c>
      <c r="S296" s="37">
        <v>0</v>
      </c>
      <c r="U296" s="44">
        <v>290</v>
      </c>
      <c r="V296" s="37">
        <v>0</v>
      </c>
      <c r="W296" s="37">
        <v>0</v>
      </c>
      <c r="Y296" s="44">
        <v>290</v>
      </c>
      <c r="Z296" s="37">
        <v>0</v>
      </c>
      <c r="AA296" s="37">
        <v>0</v>
      </c>
      <c r="AC296" s="44">
        <v>290</v>
      </c>
      <c r="AD296" s="37">
        <v>0</v>
      </c>
      <c r="AE296" s="37">
        <v>0</v>
      </c>
      <c r="AG296" s="44">
        <v>290</v>
      </c>
      <c r="AH296" s="37">
        <v>0</v>
      </c>
      <c r="AI296" s="37">
        <v>0</v>
      </c>
      <c r="AK296" s="44">
        <v>290</v>
      </c>
      <c r="AL296" s="37">
        <v>0</v>
      </c>
      <c r="AM296" s="33">
        <v>0</v>
      </c>
      <c r="AO296" s="44">
        <v>290</v>
      </c>
      <c r="AP296" s="37">
        <v>0</v>
      </c>
      <c r="AQ296" s="37">
        <v>0</v>
      </c>
      <c r="AS296" s="44">
        <v>290</v>
      </c>
      <c r="AT296" s="33">
        <v>0</v>
      </c>
      <c r="AU296" s="33">
        <v>0</v>
      </c>
      <c r="AW296" s="44">
        <v>290</v>
      </c>
      <c r="AX296" s="37">
        <v>0</v>
      </c>
      <c r="AY296" s="37">
        <v>0</v>
      </c>
      <c r="BA296" s="44">
        <v>290</v>
      </c>
      <c r="BB296" s="37">
        <v>0</v>
      </c>
      <c r="BC296" s="37">
        <v>0</v>
      </c>
      <c r="BE296" s="44">
        <v>290</v>
      </c>
      <c r="BF296" s="37">
        <v>0</v>
      </c>
      <c r="BG296" s="37">
        <v>0</v>
      </c>
      <c r="BI296" s="44">
        <v>290</v>
      </c>
      <c r="BJ296" s="37">
        <v>0</v>
      </c>
      <c r="BK296" s="37">
        <v>0</v>
      </c>
    </row>
    <row r="297" spans="1:63" ht="14.25" x14ac:dyDescent="0.2">
      <c r="A297" s="44">
        <v>291</v>
      </c>
      <c r="B297" s="37">
        <v>0</v>
      </c>
      <c r="C297" s="37">
        <v>0</v>
      </c>
      <c r="E297" s="44">
        <v>291</v>
      </c>
      <c r="F297" s="37">
        <v>0</v>
      </c>
      <c r="G297" s="33">
        <v>0</v>
      </c>
      <c r="I297" s="44">
        <v>291</v>
      </c>
      <c r="J297" s="37">
        <v>0</v>
      </c>
      <c r="K297" s="37">
        <v>0</v>
      </c>
      <c r="M297" s="44">
        <v>291</v>
      </c>
      <c r="N297" s="37">
        <v>0</v>
      </c>
      <c r="O297" s="37">
        <v>0</v>
      </c>
      <c r="Q297" s="44">
        <v>291</v>
      </c>
      <c r="R297" s="37">
        <v>0</v>
      </c>
      <c r="S297" s="37">
        <v>0</v>
      </c>
      <c r="U297" s="44">
        <v>291</v>
      </c>
      <c r="V297" s="37">
        <v>0</v>
      </c>
      <c r="W297" s="37">
        <v>0</v>
      </c>
      <c r="Y297" s="44">
        <v>291</v>
      </c>
      <c r="Z297" s="37">
        <v>0</v>
      </c>
      <c r="AA297" s="37">
        <v>0</v>
      </c>
      <c r="AC297" s="44">
        <v>291</v>
      </c>
      <c r="AD297" s="37">
        <v>0</v>
      </c>
      <c r="AE297" s="37">
        <v>0</v>
      </c>
      <c r="AG297" s="44">
        <v>291</v>
      </c>
      <c r="AH297" s="37">
        <v>0</v>
      </c>
      <c r="AI297" s="37">
        <v>0</v>
      </c>
      <c r="AK297" s="44">
        <v>291</v>
      </c>
      <c r="AL297" s="37">
        <v>0</v>
      </c>
      <c r="AM297" s="33">
        <v>0</v>
      </c>
      <c r="AO297" s="44">
        <v>291</v>
      </c>
      <c r="AP297" s="37">
        <v>0</v>
      </c>
      <c r="AQ297" s="37">
        <v>0</v>
      </c>
      <c r="AS297" s="44">
        <v>291</v>
      </c>
      <c r="AT297" s="33">
        <v>0</v>
      </c>
      <c r="AU297" s="33">
        <v>0</v>
      </c>
      <c r="AW297" s="44">
        <v>291</v>
      </c>
      <c r="AX297" s="37">
        <v>0</v>
      </c>
      <c r="AY297" s="37">
        <v>0</v>
      </c>
      <c r="BA297" s="44">
        <v>291</v>
      </c>
      <c r="BB297" s="37">
        <v>0</v>
      </c>
      <c r="BC297" s="37">
        <v>0</v>
      </c>
      <c r="BE297" s="44">
        <v>291</v>
      </c>
      <c r="BF297" s="37">
        <v>0</v>
      </c>
      <c r="BG297" s="37">
        <v>0</v>
      </c>
      <c r="BI297" s="44">
        <v>291</v>
      </c>
      <c r="BJ297" s="37">
        <v>0</v>
      </c>
      <c r="BK297" s="37">
        <v>0</v>
      </c>
    </row>
    <row r="298" spans="1:63" ht="14.25" x14ac:dyDescent="0.2">
      <c r="A298" s="44">
        <v>292</v>
      </c>
      <c r="B298" s="37">
        <v>0</v>
      </c>
      <c r="C298" s="37">
        <v>0</v>
      </c>
      <c r="E298" s="44">
        <v>292</v>
      </c>
      <c r="F298" s="37">
        <v>0</v>
      </c>
      <c r="G298" s="33">
        <v>0</v>
      </c>
      <c r="I298" s="44">
        <v>292</v>
      </c>
      <c r="J298" s="37">
        <v>0</v>
      </c>
      <c r="K298" s="37">
        <v>0</v>
      </c>
      <c r="M298" s="44">
        <v>292</v>
      </c>
      <c r="N298" s="37">
        <v>0</v>
      </c>
      <c r="O298" s="37">
        <v>0</v>
      </c>
      <c r="Q298" s="44">
        <v>292</v>
      </c>
      <c r="R298" s="37">
        <v>0</v>
      </c>
      <c r="S298" s="37">
        <v>0</v>
      </c>
      <c r="U298" s="44">
        <v>292</v>
      </c>
      <c r="V298" s="37">
        <v>0</v>
      </c>
      <c r="W298" s="37">
        <v>0</v>
      </c>
      <c r="Y298" s="44">
        <v>292</v>
      </c>
      <c r="Z298" s="37">
        <v>0</v>
      </c>
      <c r="AA298" s="37">
        <v>0</v>
      </c>
      <c r="AC298" s="44">
        <v>292</v>
      </c>
      <c r="AD298" s="37">
        <v>0</v>
      </c>
      <c r="AE298" s="37">
        <v>0</v>
      </c>
      <c r="AG298" s="44">
        <v>292</v>
      </c>
      <c r="AH298" s="37">
        <v>0</v>
      </c>
      <c r="AI298" s="37">
        <v>0</v>
      </c>
      <c r="AK298" s="44">
        <v>292</v>
      </c>
      <c r="AL298" s="37">
        <v>0</v>
      </c>
      <c r="AM298" s="33">
        <v>0</v>
      </c>
      <c r="AO298" s="44">
        <v>292</v>
      </c>
      <c r="AP298" s="37">
        <v>0</v>
      </c>
      <c r="AQ298" s="37">
        <v>0</v>
      </c>
      <c r="AS298" s="44">
        <v>292</v>
      </c>
      <c r="AT298" s="33">
        <v>0</v>
      </c>
      <c r="AU298" s="33">
        <v>0</v>
      </c>
      <c r="AW298" s="44">
        <v>292</v>
      </c>
      <c r="AX298" s="37">
        <v>0</v>
      </c>
      <c r="AY298" s="37">
        <v>0</v>
      </c>
      <c r="BA298" s="44">
        <v>292</v>
      </c>
      <c r="BB298" s="37">
        <v>0</v>
      </c>
      <c r="BC298" s="37">
        <v>0</v>
      </c>
      <c r="BE298" s="44">
        <v>292</v>
      </c>
      <c r="BF298" s="37">
        <v>0</v>
      </c>
      <c r="BG298" s="37">
        <v>0</v>
      </c>
      <c r="BI298" s="44">
        <v>292</v>
      </c>
      <c r="BJ298" s="37">
        <v>0</v>
      </c>
      <c r="BK298" s="37">
        <v>0</v>
      </c>
    </row>
    <row r="299" spans="1:63" ht="14.25" x14ac:dyDescent="0.2">
      <c r="A299" s="44">
        <v>293</v>
      </c>
      <c r="B299" s="37">
        <v>0</v>
      </c>
      <c r="C299" s="37">
        <v>0</v>
      </c>
      <c r="E299" s="44">
        <v>293</v>
      </c>
      <c r="F299" s="37">
        <v>0</v>
      </c>
      <c r="G299" s="33">
        <v>0</v>
      </c>
      <c r="I299" s="44">
        <v>293</v>
      </c>
      <c r="J299" s="37">
        <v>0</v>
      </c>
      <c r="K299" s="37">
        <v>0</v>
      </c>
      <c r="M299" s="44">
        <v>293</v>
      </c>
      <c r="N299" s="37">
        <v>0</v>
      </c>
      <c r="O299" s="37">
        <v>0</v>
      </c>
      <c r="Q299" s="44">
        <v>293</v>
      </c>
      <c r="R299" s="37">
        <v>0</v>
      </c>
      <c r="S299" s="37">
        <v>0</v>
      </c>
      <c r="U299" s="44">
        <v>293</v>
      </c>
      <c r="V299" s="37">
        <v>0</v>
      </c>
      <c r="W299" s="37">
        <v>0</v>
      </c>
      <c r="Y299" s="44">
        <v>293</v>
      </c>
      <c r="Z299" s="37">
        <v>0</v>
      </c>
      <c r="AA299" s="37">
        <v>0</v>
      </c>
      <c r="AC299" s="44">
        <v>293</v>
      </c>
      <c r="AD299" s="37">
        <v>0</v>
      </c>
      <c r="AE299" s="37">
        <v>0</v>
      </c>
      <c r="AG299" s="44">
        <v>293</v>
      </c>
      <c r="AH299" s="37">
        <v>0</v>
      </c>
      <c r="AI299" s="37">
        <v>0</v>
      </c>
      <c r="AK299" s="44">
        <v>293</v>
      </c>
      <c r="AL299" s="37">
        <v>0</v>
      </c>
      <c r="AM299" s="33">
        <v>0</v>
      </c>
      <c r="AO299" s="44">
        <v>293</v>
      </c>
      <c r="AP299" s="37">
        <v>0</v>
      </c>
      <c r="AQ299" s="37">
        <v>0</v>
      </c>
      <c r="AS299" s="44">
        <v>293</v>
      </c>
      <c r="AT299" s="33">
        <v>0</v>
      </c>
      <c r="AU299" s="33">
        <v>0</v>
      </c>
      <c r="AW299" s="44">
        <v>293</v>
      </c>
      <c r="AX299" s="37">
        <v>0</v>
      </c>
      <c r="AY299" s="37">
        <v>0</v>
      </c>
      <c r="BA299" s="44">
        <v>293</v>
      </c>
      <c r="BB299" s="37">
        <v>0</v>
      </c>
      <c r="BC299" s="37">
        <v>0</v>
      </c>
      <c r="BE299" s="44">
        <v>293</v>
      </c>
      <c r="BF299" s="37">
        <v>0</v>
      </c>
      <c r="BG299" s="37">
        <v>0</v>
      </c>
      <c r="BI299" s="44">
        <v>293</v>
      </c>
      <c r="BJ299" s="37">
        <v>0</v>
      </c>
      <c r="BK299" s="37">
        <v>0</v>
      </c>
    </row>
    <row r="300" spans="1:63" ht="14.25" x14ac:dyDescent="0.2">
      <c r="A300" s="44">
        <v>294</v>
      </c>
      <c r="B300" s="37">
        <v>0</v>
      </c>
      <c r="C300" s="37">
        <v>0</v>
      </c>
      <c r="E300" s="44">
        <v>294</v>
      </c>
      <c r="F300" s="37">
        <v>0</v>
      </c>
      <c r="G300" s="33">
        <v>0</v>
      </c>
      <c r="I300" s="44">
        <v>294</v>
      </c>
      <c r="J300" s="37">
        <v>0</v>
      </c>
      <c r="K300" s="37">
        <v>0</v>
      </c>
      <c r="M300" s="44">
        <v>294</v>
      </c>
      <c r="N300" s="37">
        <v>0</v>
      </c>
      <c r="O300" s="37">
        <v>0</v>
      </c>
      <c r="Q300" s="44">
        <v>294</v>
      </c>
      <c r="R300" s="37">
        <v>0</v>
      </c>
      <c r="S300" s="37">
        <v>0</v>
      </c>
      <c r="U300" s="44">
        <v>294</v>
      </c>
      <c r="V300" s="37">
        <v>0</v>
      </c>
      <c r="W300" s="37">
        <v>0</v>
      </c>
      <c r="Y300" s="44">
        <v>294</v>
      </c>
      <c r="Z300" s="37">
        <v>0</v>
      </c>
      <c r="AA300" s="37">
        <v>0</v>
      </c>
      <c r="AC300" s="44">
        <v>294</v>
      </c>
      <c r="AD300" s="37">
        <v>0</v>
      </c>
      <c r="AE300" s="37">
        <v>0</v>
      </c>
      <c r="AG300" s="44">
        <v>294</v>
      </c>
      <c r="AH300" s="37">
        <v>0</v>
      </c>
      <c r="AI300" s="37">
        <v>0</v>
      </c>
      <c r="AK300" s="44">
        <v>294</v>
      </c>
      <c r="AL300" s="37">
        <v>0</v>
      </c>
      <c r="AM300" s="33">
        <v>0</v>
      </c>
      <c r="AO300" s="44">
        <v>294</v>
      </c>
      <c r="AP300" s="37">
        <v>0</v>
      </c>
      <c r="AQ300" s="37">
        <v>0</v>
      </c>
      <c r="AS300" s="44">
        <v>294</v>
      </c>
      <c r="AT300" s="33">
        <v>0</v>
      </c>
      <c r="AU300" s="33">
        <v>0</v>
      </c>
      <c r="AW300" s="44">
        <v>294</v>
      </c>
      <c r="AX300" s="37">
        <v>0</v>
      </c>
      <c r="AY300" s="37">
        <v>0</v>
      </c>
      <c r="BA300" s="44">
        <v>294</v>
      </c>
      <c r="BB300" s="37">
        <v>0</v>
      </c>
      <c r="BC300" s="37">
        <v>0</v>
      </c>
      <c r="BE300" s="44">
        <v>294</v>
      </c>
      <c r="BF300" s="37">
        <v>0</v>
      </c>
      <c r="BG300" s="37">
        <v>0</v>
      </c>
      <c r="BI300" s="44">
        <v>294</v>
      </c>
      <c r="BJ300" s="37">
        <v>0</v>
      </c>
      <c r="BK300" s="37">
        <v>0</v>
      </c>
    </row>
    <row r="301" spans="1:63" ht="14.25" x14ac:dyDescent="0.2">
      <c r="A301" s="44">
        <v>295</v>
      </c>
      <c r="B301" s="37">
        <v>0</v>
      </c>
      <c r="C301" s="37">
        <v>0</v>
      </c>
      <c r="E301" s="44">
        <v>295</v>
      </c>
      <c r="F301" s="37">
        <v>0</v>
      </c>
      <c r="G301" s="33">
        <v>0</v>
      </c>
      <c r="I301" s="44">
        <v>295</v>
      </c>
      <c r="J301" s="37">
        <v>0</v>
      </c>
      <c r="K301" s="37">
        <v>0</v>
      </c>
      <c r="M301" s="44">
        <v>295</v>
      </c>
      <c r="N301" s="37">
        <v>0</v>
      </c>
      <c r="O301" s="37">
        <v>0</v>
      </c>
      <c r="Q301" s="44">
        <v>295</v>
      </c>
      <c r="R301" s="37">
        <v>0</v>
      </c>
      <c r="S301" s="37">
        <v>0</v>
      </c>
      <c r="U301" s="44">
        <v>295</v>
      </c>
      <c r="V301" s="37">
        <v>0</v>
      </c>
      <c r="W301" s="37">
        <v>0</v>
      </c>
      <c r="Y301" s="44">
        <v>295</v>
      </c>
      <c r="Z301" s="37">
        <v>0</v>
      </c>
      <c r="AA301" s="37">
        <v>0</v>
      </c>
      <c r="AC301" s="44">
        <v>295</v>
      </c>
      <c r="AD301" s="37">
        <v>0</v>
      </c>
      <c r="AE301" s="37">
        <v>0</v>
      </c>
      <c r="AG301" s="44">
        <v>295</v>
      </c>
      <c r="AH301" s="37">
        <v>0</v>
      </c>
      <c r="AI301" s="37">
        <v>0</v>
      </c>
      <c r="AK301" s="44">
        <v>295</v>
      </c>
      <c r="AL301" s="37">
        <v>0</v>
      </c>
      <c r="AM301" s="33">
        <v>0</v>
      </c>
      <c r="AO301" s="44">
        <v>295</v>
      </c>
      <c r="AP301" s="37">
        <v>0</v>
      </c>
      <c r="AQ301" s="37">
        <v>0</v>
      </c>
      <c r="AS301" s="44">
        <v>295</v>
      </c>
      <c r="AT301" s="33">
        <v>0</v>
      </c>
      <c r="AU301" s="33">
        <v>0</v>
      </c>
      <c r="AW301" s="44">
        <v>295</v>
      </c>
      <c r="AX301" s="37">
        <v>0</v>
      </c>
      <c r="AY301" s="37">
        <v>0</v>
      </c>
      <c r="BA301" s="44">
        <v>295</v>
      </c>
      <c r="BB301" s="37">
        <v>0</v>
      </c>
      <c r="BC301" s="37">
        <v>0</v>
      </c>
      <c r="BE301" s="44">
        <v>295</v>
      </c>
      <c r="BF301" s="37">
        <v>0</v>
      </c>
      <c r="BG301" s="37">
        <v>0</v>
      </c>
      <c r="BI301" s="44">
        <v>295</v>
      </c>
      <c r="BJ301" s="37">
        <v>0</v>
      </c>
      <c r="BK301" s="37">
        <v>0</v>
      </c>
    </row>
    <row r="302" spans="1:63" ht="14.25" x14ac:dyDescent="0.2">
      <c r="A302" s="44">
        <v>296</v>
      </c>
      <c r="B302" s="37">
        <v>0</v>
      </c>
      <c r="C302" s="37">
        <v>0</v>
      </c>
      <c r="E302" s="44">
        <v>296</v>
      </c>
      <c r="F302" s="37">
        <v>0</v>
      </c>
      <c r="G302" s="33">
        <v>0</v>
      </c>
      <c r="I302" s="44">
        <v>296</v>
      </c>
      <c r="J302" s="37">
        <v>0</v>
      </c>
      <c r="K302" s="37">
        <v>0</v>
      </c>
      <c r="M302" s="44">
        <v>296</v>
      </c>
      <c r="N302" s="37">
        <v>0</v>
      </c>
      <c r="O302" s="37">
        <v>0</v>
      </c>
      <c r="Q302" s="44">
        <v>296</v>
      </c>
      <c r="R302" s="37">
        <v>0</v>
      </c>
      <c r="S302" s="37">
        <v>0</v>
      </c>
      <c r="U302" s="44">
        <v>296</v>
      </c>
      <c r="V302" s="37">
        <v>0</v>
      </c>
      <c r="W302" s="37">
        <v>0</v>
      </c>
      <c r="Y302" s="44">
        <v>296</v>
      </c>
      <c r="Z302" s="37">
        <v>0</v>
      </c>
      <c r="AA302" s="37">
        <v>0</v>
      </c>
      <c r="AC302" s="44">
        <v>296</v>
      </c>
      <c r="AD302" s="37">
        <v>0</v>
      </c>
      <c r="AE302" s="37">
        <v>0</v>
      </c>
      <c r="AG302" s="44">
        <v>296</v>
      </c>
      <c r="AH302" s="37">
        <v>0</v>
      </c>
      <c r="AI302" s="37">
        <v>0</v>
      </c>
      <c r="AK302" s="44">
        <v>296</v>
      </c>
      <c r="AL302" s="37">
        <v>0</v>
      </c>
      <c r="AM302" s="33">
        <v>0</v>
      </c>
      <c r="AO302" s="44">
        <v>296</v>
      </c>
      <c r="AP302" s="37">
        <v>0</v>
      </c>
      <c r="AQ302" s="37">
        <v>0</v>
      </c>
      <c r="AS302" s="44">
        <v>296</v>
      </c>
      <c r="AT302" s="33">
        <v>0</v>
      </c>
      <c r="AU302" s="33">
        <v>0</v>
      </c>
      <c r="AW302" s="44">
        <v>296</v>
      </c>
      <c r="AX302" s="37">
        <v>0</v>
      </c>
      <c r="AY302" s="37">
        <v>0</v>
      </c>
      <c r="BA302" s="44">
        <v>296</v>
      </c>
      <c r="BB302" s="37">
        <v>0</v>
      </c>
      <c r="BC302" s="37">
        <v>0</v>
      </c>
      <c r="BE302" s="44">
        <v>296</v>
      </c>
      <c r="BF302" s="37">
        <v>0</v>
      </c>
      <c r="BG302" s="37">
        <v>0</v>
      </c>
      <c r="BI302" s="44">
        <v>296</v>
      </c>
      <c r="BJ302" s="37">
        <v>0</v>
      </c>
      <c r="BK302" s="37">
        <v>0</v>
      </c>
    </row>
    <row r="303" spans="1:63" ht="14.25" x14ac:dyDescent="0.2">
      <c r="A303" s="44">
        <v>297</v>
      </c>
      <c r="B303" s="37">
        <v>0</v>
      </c>
      <c r="C303" s="37">
        <v>0</v>
      </c>
      <c r="E303" s="44">
        <v>297</v>
      </c>
      <c r="F303" s="37">
        <v>0</v>
      </c>
      <c r="G303" s="33">
        <v>0</v>
      </c>
      <c r="I303" s="44">
        <v>297</v>
      </c>
      <c r="J303" s="37">
        <v>0</v>
      </c>
      <c r="K303" s="37">
        <v>0</v>
      </c>
      <c r="M303" s="44">
        <v>297</v>
      </c>
      <c r="N303" s="37">
        <v>0</v>
      </c>
      <c r="O303" s="37">
        <v>0</v>
      </c>
      <c r="Q303" s="44">
        <v>297</v>
      </c>
      <c r="R303" s="37">
        <v>0</v>
      </c>
      <c r="S303" s="37">
        <v>0</v>
      </c>
      <c r="U303" s="44">
        <v>297</v>
      </c>
      <c r="V303" s="37">
        <v>0</v>
      </c>
      <c r="W303" s="37">
        <v>0</v>
      </c>
      <c r="Y303" s="44">
        <v>297</v>
      </c>
      <c r="Z303" s="37">
        <v>0</v>
      </c>
      <c r="AA303" s="37">
        <v>0</v>
      </c>
      <c r="AC303" s="44">
        <v>297</v>
      </c>
      <c r="AD303" s="37">
        <v>0</v>
      </c>
      <c r="AE303" s="37">
        <v>0</v>
      </c>
      <c r="AG303" s="44">
        <v>297</v>
      </c>
      <c r="AH303" s="37">
        <v>0</v>
      </c>
      <c r="AI303" s="37">
        <v>0</v>
      </c>
      <c r="AK303" s="44">
        <v>297</v>
      </c>
      <c r="AL303" s="37">
        <v>0</v>
      </c>
      <c r="AM303" s="33">
        <v>0</v>
      </c>
      <c r="AO303" s="44">
        <v>297</v>
      </c>
      <c r="AP303" s="37">
        <v>0</v>
      </c>
      <c r="AQ303" s="37">
        <v>0</v>
      </c>
      <c r="AS303" s="44">
        <v>297</v>
      </c>
      <c r="AT303" s="33">
        <v>0</v>
      </c>
      <c r="AU303" s="33">
        <v>0</v>
      </c>
      <c r="AW303" s="44">
        <v>297</v>
      </c>
      <c r="AX303" s="37">
        <v>0</v>
      </c>
      <c r="AY303" s="37">
        <v>0</v>
      </c>
      <c r="BA303" s="44">
        <v>297</v>
      </c>
      <c r="BB303" s="37">
        <v>0</v>
      </c>
      <c r="BC303" s="37">
        <v>0</v>
      </c>
      <c r="BE303" s="44">
        <v>297</v>
      </c>
      <c r="BF303" s="37">
        <v>0</v>
      </c>
      <c r="BG303" s="37">
        <v>0</v>
      </c>
      <c r="BI303" s="44">
        <v>297</v>
      </c>
      <c r="BJ303" s="37">
        <v>0</v>
      </c>
      <c r="BK303" s="37">
        <v>0</v>
      </c>
    </row>
    <row r="304" spans="1:63" ht="14.25" x14ac:dyDescent="0.2">
      <c r="A304" s="44">
        <v>298</v>
      </c>
      <c r="B304" s="37">
        <v>0</v>
      </c>
      <c r="C304" s="37">
        <v>0</v>
      </c>
      <c r="E304" s="44">
        <v>298</v>
      </c>
      <c r="F304" s="37">
        <v>0</v>
      </c>
      <c r="G304" s="33">
        <v>0</v>
      </c>
      <c r="I304" s="44">
        <v>298</v>
      </c>
      <c r="J304" s="37">
        <v>0</v>
      </c>
      <c r="K304" s="37">
        <v>0</v>
      </c>
      <c r="M304" s="44">
        <v>298</v>
      </c>
      <c r="N304" s="37">
        <v>0</v>
      </c>
      <c r="O304" s="37">
        <v>0</v>
      </c>
      <c r="Q304" s="44">
        <v>298</v>
      </c>
      <c r="R304" s="37">
        <v>0</v>
      </c>
      <c r="S304" s="37">
        <v>0</v>
      </c>
      <c r="U304" s="44">
        <v>298</v>
      </c>
      <c r="V304" s="37">
        <v>0</v>
      </c>
      <c r="W304" s="37">
        <v>0</v>
      </c>
      <c r="Y304" s="44">
        <v>298</v>
      </c>
      <c r="Z304" s="37">
        <v>0</v>
      </c>
      <c r="AA304" s="37">
        <v>0</v>
      </c>
      <c r="AC304" s="44">
        <v>298</v>
      </c>
      <c r="AD304" s="37">
        <v>0</v>
      </c>
      <c r="AE304" s="37">
        <v>0</v>
      </c>
      <c r="AG304" s="44">
        <v>298</v>
      </c>
      <c r="AH304" s="37">
        <v>0</v>
      </c>
      <c r="AI304" s="37">
        <v>0</v>
      </c>
      <c r="AK304" s="44">
        <v>298</v>
      </c>
      <c r="AL304" s="37">
        <v>0</v>
      </c>
      <c r="AM304" s="33">
        <v>0</v>
      </c>
      <c r="AO304" s="44">
        <v>298</v>
      </c>
      <c r="AP304" s="37">
        <v>0</v>
      </c>
      <c r="AQ304" s="37">
        <v>0</v>
      </c>
      <c r="AS304" s="44">
        <v>298</v>
      </c>
      <c r="AT304" s="33">
        <v>0</v>
      </c>
      <c r="AU304" s="33">
        <v>0</v>
      </c>
      <c r="AW304" s="44">
        <v>298</v>
      </c>
      <c r="AX304" s="37">
        <v>0</v>
      </c>
      <c r="AY304" s="37">
        <v>0</v>
      </c>
      <c r="BA304" s="44">
        <v>298</v>
      </c>
      <c r="BB304" s="37">
        <v>0</v>
      </c>
      <c r="BC304" s="37">
        <v>0</v>
      </c>
      <c r="BE304" s="44">
        <v>298</v>
      </c>
      <c r="BF304" s="37">
        <v>0</v>
      </c>
      <c r="BG304" s="37">
        <v>0</v>
      </c>
      <c r="BI304" s="44">
        <v>298</v>
      </c>
      <c r="BJ304" s="37">
        <v>0</v>
      </c>
      <c r="BK304" s="37">
        <v>0</v>
      </c>
    </row>
    <row r="305" spans="1:63" ht="14.25" x14ac:dyDescent="0.2">
      <c r="A305" s="44">
        <v>299</v>
      </c>
      <c r="B305" s="37">
        <v>0</v>
      </c>
      <c r="C305" s="37">
        <v>0</v>
      </c>
      <c r="E305" s="44">
        <v>299</v>
      </c>
      <c r="F305" s="37">
        <v>0</v>
      </c>
      <c r="G305" s="33">
        <v>0</v>
      </c>
      <c r="I305" s="44">
        <v>299</v>
      </c>
      <c r="J305" s="37">
        <v>0</v>
      </c>
      <c r="K305" s="37">
        <v>0</v>
      </c>
      <c r="M305" s="44">
        <v>299</v>
      </c>
      <c r="N305" s="37">
        <v>0</v>
      </c>
      <c r="O305" s="37">
        <v>0</v>
      </c>
      <c r="Q305" s="44">
        <v>299</v>
      </c>
      <c r="R305" s="37">
        <v>0</v>
      </c>
      <c r="S305" s="37">
        <v>0</v>
      </c>
      <c r="U305" s="44">
        <v>299</v>
      </c>
      <c r="V305" s="37">
        <v>0</v>
      </c>
      <c r="W305" s="37">
        <v>0</v>
      </c>
      <c r="Y305" s="44">
        <v>299</v>
      </c>
      <c r="Z305" s="37">
        <v>0</v>
      </c>
      <c r="AA305" s="37">
        <v>0</v>
      </c>
      <c r="AC305" s="44">
        <v>299</v>
      </c>
      <c r="AD305" s="37">
        <v>0</v>
      </c>
      <c r="AE305" s="37">
        <v>0</v>
      </c>
      <c r="AG305" s="44">
        <v>299</v>
      </c>
      <c r="AH305" s="37">
        <v>0</v>
      </c>
      <c r="AI305" s="37">
        <v>0</v>
      </c>
      <c r="AK305" s="44">
        <v>299</v>
      </c>
      <c r="AL305" s="37">
        <v>0</v>
      </c>
      <c r="AM305" s="33">
        <v>0</v>
      </c>
      <c r="AO305" s="44">
        <v>299</v>
      </c>
      <c r="AP305" s="37">
        <v>0</v>
      </c>
      <c r="AQ305" s="37">
        <v>0</v>
      </c>
      <c r="AS305" s="44">
        <v>299</v>
      </c>
      <c r="AT305" s="33">
        <v>0</v>
      </c>
      <c r="AU305" s="33">
        <v>0</v>
      </c>
      <c r="AW305" s="44">
        <v>299</v>
      </c>
      <c r="AX305" s="37">
        <v>0</v>
      </c>
      <c r="AY305" s="37">
        <v>0</v>
      </c>
      <c r="BA305" s="44">
        <v>299</v>
      </c>
      <c r="BB305" s="37">
        <v>0</v>
      </c>
      <c r="BC305" s="37">
        <v>0</v>
      </c>
      <c r="BE305" s="44">
        <v>299</v>
      </c>
      <c r="BF305" s="37">
        <v>0</v>
      </c>
      <c r="BG305" s="37">
        <v>0</v>
      </c>
      <c r="BI305" s="44">
        <v>299</v>
      </c>
      <c r="BJ305" s="37">
        <v>0</v>
      </c>
      <c r="BK305" s="37">
        <v>0</v>
      </c>
    </row>
    <row r="306" spans="1:63" ht="14.25" x14ac:dyDescent="0.2">
      <c r="A306" s="44">
        <v>300</v>
      </c>
      <c r="B306" s="37">
        <v>0</v>
      </c>
      <c r="C306" s="37">
        <v>0</v>
      </c>
      <c r="E306" s="44">
        <v>300</v>
      </c>
      <c r="F306" s="37">
        <v>0</v>
      </c>
      <c r="G306" s="33">
        <v>0</v>
      </c>
      <c r="I306" s="44">
        <v>300</v>
      </c>
      <c r="J306" s="37">
        <v>0</v>
      </c>
      <c r="K306" s="37">
        <v>0</v>
      </c>
      <c r="M306" s="44">
        <v>300</v>
      </c>
      <c r="N306" s="37">
        <v>0</v>
      </c>
      <c r="O306" s="37">
        <v>0</v>
      </c>
      <c r="Q306" s="44">
        <v>300</v>
      </c>
      <c r="R306" s="37">
        <v>0</v>
      </c>
      <c r="S306" s="37">
        <v>0</v>
      </c>
      <c r="U306" s="44">
        <v>300</v>
      </c>
      <c r="V306" s="37">
        <v>0</v>
      </c>
      <c r="W306" s="37">
        <v>0</v>
      </c>
      <c r="Y306" s="44">
        <v>300</v>
      </c>
      <c r="Z306" s="37">
        <v>0</v>
      </c>
      <c r="AA306" s="37">
        <v>0</v>
      </c>
      <c r="AC306" s="44">
        <v>300</v>
      </c>
      <c r="AD306" s="37">
        <v>0</v>
      </c>
      <c r="AE306" s="37">
        <v>0</v>
      </c>
      <c r="AG306" s="44">
        <v>300</v>
      </c>
      <c r="AH306" s="37">
        <v>0</v>
      </c>
      <c r="AI306" s="37">
        <v>0</v>
      </c>
      <c r="AK306" s="44">
        <v>300</v>
      </c>
      <c r="AL306" s="37">
        <v>0</v>
      </c>
      <c r="AM306" s="33">
        <v>0</v>
      </c>
      <c r="AO306" s="44">
        <v>300</v>
      </c>
      <c r="AP306" s="37">
        <v>0</v>
      </c>
      <c r="AQ306" s="37">
        <v>0</v>
      </c>
      <c r="AS306" s="44">
        <v>300</v>
      </c>
      <c r="AT306" s="33">
        <v>0</v>
      </c>
      <c r="AU306" s="33">
        <v>0</v>
      </c>
      <c r="AW306" s="44">
        <v>300</v>
      </c>
      <c r="AX306" s="37">
        <v>0</v>
      </c>
      <c r="AY306" s="37">
        <v>0</v>
      </c>
      <c r="BA306" s="44">
        <v>300</v>
      </c>
      <c r="BB306" s="37">
        <v>0</v>
      </c>
      <c r="BC306" s="37">
        <v>0</v>
      </c>
      <c r="BE306" s="44">
        <v>300</v>
      </c>
      <c r="BF306" s="37">
        <v>0</v>
      </c>
      <c r="BG306" s="37">
        <v>0</v>
      </c>
      <c r="BI306" s="44">
        <v>300</v>
      </c>
      <c r="BJ306" s="37">
        <v>0</v>
      </c>
      <c r="BK306" s="37">
        <v>0</v>
      </c>
    </row>
    <row r="307" spans="1:63" ht="14.25" x14ac:dyDescent="0.2">
      <c r="A307" s="44">
        <v>301</v>
      </c>
      <c r="B307" s="37">
        <v>0</v>
      </c>
      <c r="C307" s="37">
        <v>0</v>
      </c>
      <c r="E307" s="44">
        <v>301</v>
      </c>
      <c r="F307" s="37">
        <v>0</v>
      </c>
      <c r="G307" s="33">
        <v>0</v>
      </c>
      <c r="I307" s="44">
        <v>301</v>
      </c>
      <c r="J307" s="37">
        <v>0</v>
      </c>
      <c r="K307" s="37">
        <v>0</v>
      </c>
      <c r="M307" s="44">
        <v>301</v>
      </c>
      <c r="N307" s="37">
        <v>0</v>
      </c>
      <c r="O307" s="37">
        <v>0</v>
      </c>
      <c r="Q307" s="44">
        <v>301</v>
      </c>
      <c r="R307" s="37">
        <v>0</v>
      </c>
      <c r="S307" s="37">
        <v>0</v>
      </c>
      <c r="U307" s="44">
        <v>301</v>
      </c>
      <c r="V307" s="37">
        <v>0</v>
      </c>
      <c r="W307" s="37">
        <v>0</v>
      </c>
      <c r="Y307" s="44">
        <v>301</v>
      </c>
      <c r="Z307" s="37">
        <v>0</v>
      </c>
      <c r="AA307" s="37">
        <v>0</v>
      </c>
      <c r="AC307" s="44">
        <v>301</v>
      </c>
      <c r="AD307" s="37">
        <v>0</v>
      </c>
      <c r="AE307" s="37">
        <v>0</v>
      </c>
      <c r="AG307" s="44">
        <v>301</v>
      </c>
      <c r="AH307" s="37">
        <v>0</v>
      </c>
      <c r="AI307" s="37">
        <v>0</v>
      </c>
      <c r="AK307" s="44">
        <v>301</v>
      </c>
      <c r="AL307" s="37">
        <v>0</v>
      </c>
      <c r="AM307" s="33">
        <v>0</v>
      </c>
      <c r="AO307" s="44">
        <v>301</v>
      </c>
      <c r="AP307" s="37">
        <v>0</v>
      </c>
      <c r="AQ307" s="37">
        <v>0</v>
      </c>
      <c r="AS307" s="44">
        <v>301</v>
      </c>
      <c r="AT307" s="33">
        <v>0</v>
      </c>
      <c r="AU307" s="33">
        <v>0</v>
      </c>
      <c r="AW307" s="44">
        <v>301</v>
      </c>
      <c r="AX307" s="37">
        <v>0</v>
      </c>
      <c r="AY307" s="37">
        <v>0</v>
      </c>
      <c r="BA307" s="44">
        <v>301</v>
      </c>
      <c r="BB307" s="37">
        <v>0</v>
      </c>
      <c r="BC307" s="37">
        <v>0</v>
      </c>
      <c r="BE307" s="44">
        <v>301</v>
      </c>
      <c r="BF307" s="37">
        <v>0</v>
      </c>
      <c r="BG307" s="37">
        <v>0</v>
      </c>
      <c r="BI307" s="44">
        <v>301</v>
      </c>
      <c r="BJ307" s="37">
        <v>0</v>
      </c>
      <c r="BK307" s="37">
        <v>0</v>
      </c>
    </row>
    <row r="308" spans="1:63" ht="14.25" x14ac:dyDescent="0.2">
      <c r="A308" s="44">
        <v>302</v>
      </c>
      <c r="B308" s="37">
        <v>0</v>
      </c>
      <c r="C308" s="37">
        <v>0</v>
      </c>
      <c r="E308" s="44">
        <v>302</v>
      </c>
      <c r="F308" s="37">
        <v>0</v>
      </c>
      <c r="G308" s="33">
        <v>0</v>
      </c>
      <c r="I308" s="44">
        <v>302</v>
      </c>
      <c r="J308" s="37">
        <v>0</v>
      </c>
      <c r="K308" s="37">
        <v>0</v>
      </c>
      <c r="M308" s="44">
        <v>302</v>
      </c>
      <c r="N308" s="37">
        <v>0</v>
      </c>
      <c r="O308" s="37">
        <v>0</v>
      </c>
      <c r="Q308" s="44">
        <v>302</v>
      </c>
      <c r="R308" s="37">
        <v>0</v>
      </c>
      <c r="S308" s="37">
        <v>0</v>
      </c>
      <c r="U308" s="44">
        <v>302</v>
      </c>
      <c r="V308" s="37">
        <v>0</v>
      </c>
      <c r="W308" s="37">
        <v>0</v>
      </c>
      <c r="Y308" s="44">
        <v>302</v>
      </c>
      <c r="Z308" s="37">
        <v>0</v>
      </c>
      <c r="AA308" s="37">
        <v>0</v>
      </c>
      <c r="AC308" s="44">
        <v>302</v>
      </c>
      <c r="AD308" s="37">
        <v>0</v>
      </c>
      <c r="AE308" s="37">
        <v>0</v>
      </c>
      <c r="AG308" s="44">
        <v>302</v>
      </c>
      <c r="AH308" s="37">
        <v>0</v>
      </c>
      <c r="AI308" s="37">
        <v>0</v>
      </c>
      <c r="AK308" s="44">
        <v>302</v>
      </c>
      <c r="AL308" s="37">
        <v>0</v>
      </c>
      <c r="AM308" s="33">
        <v>0</v>
      </c>
      <c r="AO308" s="44">
        <v>302</v>
      </c>
      <c r="AP308" s="37">
        <v>0</v>
      </c>
      <c r="AQ308" s="37">
        <v>0</v>
      </c>
      <c r="AS308" s="44">
        <v>302</v>
      </c>
      <c r="AT308" s="33">
        <v>0</v>
      </c>
      <c r="AU308" s="33">
        <v>0</v>
      </c>
      <c r="AW308" s="44">
        <v>302</v>
      </c>
      <c r="AX308" s="37">
        <v>0</v>
      </c>
      <c r="AY308" s="37">
        <v>0</v>
      </c>
      <c r="BA308" s="44">
        <v>302</v>
      </c>
      <c r="BB308" s="37">
        <v>0</v>
      </c>
      <c r="BC308" s="37">
        <v>0</v>
      </c>
      <c r="BE308" s="44">
        <v>302</v>
      </c>
      <c r="BF308" s="37">
        <v>0</v>
      </c>
      <c r="BG308" s="37">
        <v>0</v>
      </c>
      <c r="BI308" s="44">
        <v>302</v>
      </c>
      <c r="BJ308" s="37">
        <v>0</v>
      </c>
      <c r="BK308" s="37">
        <v>0</v>
      </c>
    </row>
    <row r="309" spans="1:63" ht="14.25" x14ac:dyDescent="0.2">
      <c r="A309" s="44">
        <v>303</v>
      </c>
      <c r="B309" s="37">
        <v>0</v>
      </c>
      <c r="C309" s="37">
        <v>0</v>
      </c>
      <c r="E309" s="44">
        <v>303</v>
      </c>
      <c r="F309" s="37">
        <v>0</v>
      </c>
      <c r="G309" s="33">
        <v>0</v>
      </c>
      <c r="I309" s="44">
        <v>303</v>
      </c>
      <c r="J309" s="37">
        <v>0</v>
      </c>
      <c r="K309" s="37">
        <v>0</v>
      </c>
      <c r="M309" s="44">
        <v>303</v>
      </c>
      <c r="N309" s="37">
        <v>0</v>
      </c>
      <c r="O309" s="37">
        <v>0</v>
      </c>
      <c r="Q309" s="44">
        <v>303</v>
      </c>
      <c r="R309" s="37">
        <v>0</v>
      </c>
      <c r="S309" s="37">
        <v>0</v>
      </c>
      <c r="U309" s="44">
        <v>303</v>
      </c>
      <c r="V309" s="37">
        <v>0</v>
      </c>
      <c r="W309" s="37">
        <v>0</v>
      </c>
      <c r="Y309" s="44">
        <v>303</v>
      </c>
      <c r="Z309" s="37">
        <v>0</v>
      </c>
      <c r="AA309" s="37">
        <v>0</v>
      </c>
      <c r="AC309" s="44">
        <v>303</v>
      </c>
      <c r="AD309" s="37">
        <v>0</v>
      </c>
      <c r="AE309" s="37">
        <v>0</v>
      </c>
      <c r="AG309" s="44">
        <v>303</v>
      </c>
      <c r="AH309" s="37">
        <v>0</v>
      </c>
      <c r="AI309" s="37">
        <v>0</v>
      </c>
      <c r="AK309" s="44">
        <v>303</v>
      </c>
      <c r="AL309" s="37">
        <v>0</v>
      </c>
      <c r="AM309" s="33">
        <v>0</v>
      </c>
      <c r="AO309" s="44">
        <v>303</v>
      </c>
      <c r="AP309" s="37">
        <v>0</v>
      </c>
      <c r="AQ309" s="37">
        <v>0</v>
      </c>
      <c r="AS309" s="44">
        <v>303</v>
      </c>
      <c r="AT309" s="33">
        <v>0</v>
      </c>
      <c r="AU309" s="33">
        <v>0</v>
      </c>
      <c r="AW309" s="44">
        <v>303</v>
      </c>
      <c r="AX309" s="37">
        <v>0</v>
      </c>
      <c r="AY309" s="37">
        <v>0</v>
      </c>
      <c r="BA309" s="44">
        <v>303</v>
      </c>
      <c r="BB309" s="37">
        <v>0</v>
      </c>
      <c r="BC309" s="37">
        <v>0</v>
      </c>
      <c r="BE309" s="44">
        <v>303</v>
      </c>
      <c r="BF309" s="37">
        <v>0</v>
      </c>
      <c r="BG309" s="37">
        <v>0</v>
      </c>
      <c r="BI309" s="44">
        <v>303</v>
      </c>
      <c r="BJ309" s="37">
        <v>0</v>
      </c>
      <c r="BK309" s="37">
        <v>0</v>
      </c>
    </row>
    <row r="310" spans="1:63" ht="14.25" x14ac:dyDescent="0.2">
      <c r="A310" s="44">
        <v>304</v>
      </c>
      <c r="B310" s="37">
        <v>0</v>
      </c>
      <c r="C310" s="37">
        <v>0</v>
      </c>
      <c r="E310" s="44">
        <v>304</v>
      </c>
      <c r="F310" s="37">
        <v>0</v>
      </c>
      <c r="G310" s="33">
        <v>0</v>
      </c>
      <c r="I310" s="44">
        <v>304</v>
      </c>
      <c r="J310" s="37">
        <v>0</v>
      </c>
      <c r="K310" s="37">
        <v>0</v>
      </c>
      <c r="M310" s="44">
        <v>304</v>
      </c>
      <c r="N310" s="37">
        <v>0</v>
      </c>
      <c r="O310" s="37">
        <v>0</v>
      </c>
      <c r="Q310" s="44">
        <v>304</v>
      </c>
      <c r="R310" s="37">
        <v>0</v>
      </c>
      <c r="S310" s="37">
        <v>0</v>
      </c>
      <c r="U310" s="44">
        <v>304</v>
      </c>
      <c r="V310" s="37">
        <v>0</v>
      </c>
      <c r="W310" s="37">
        <v>0</v>
      </c>
      <c r="Y310" s="44">
        <v>304</v>
      </c>
      <c r="Z310" s="37">
        <v>0</v>
      </c>
      <c r="AA310" s="37">
        <v>0</v>
      </c>
      <c r="AC310" s="44">
        <v>304</v>
      </c>
      <c r="AD310" s="37">
        <v>0</v>
      </c>
      <c r="AE310" s="37">
        <v>0</v>
      </c>
      <c r="AG310" s="44">
        <v>304</v>
      </c>
      <c r="AH310" s="37">
        <v>0</v>
      </c>
      <c r="AI310" s="37">
        <v>0</v>
      </c>
      <c r="AK310" s="44">
        <v>304</v>
      </c>
      <c r="AL310" s="37">
        <v>0</v>
      </c>
      <c r="AM310" s="33">
        <v>0</v>
      </c>
      <c r="AO310" s="44">
        <v>304</v>
      </c>
      <c r="AP310" s="37">
        <v>0</v>
      </c>
      <c r="AQ310" s="37">
        <v>0</v>
      </c>
      <c r="AS310" s="44">
        <v>304</v>
      </c>
      <c r="AT310" s="33">
        <v>0</v>
      </c>
      <c r="AU310" s="33">
        <v>0</v>
      </c>
      <c r="AW310" s="44">
        <v>304</v>
      </c>
      <c r="AX310" s="37">
        <v>0</v>
      </c>
      <c r="AY310" s="37">
        <v>0</v>
      </c>
      <c r="BA310" s="44">
        <v>304</v>
      </c>
      <c r="BB310" s="37">
        <v>0</v>
      </c>
      <c r="BC310" s="37">
        <v>0</v>
      </c>
      <c r="BE310" s="44">
        <v>304</v>
      </c>
      <c r="BF310" s="37">
        <v>0</v>
      </c>
      <c r="BG310" s="37">
        <v>0</v>
      </c>
      <c r="BI310" s="44">
        <v>304</v>
      </c>
      <c r="BJ310" s="37">
        <v>0</v>
      </c>
      <c r="BK310" s="37">
        <v>0</v>
      </c>
    </row>
    <row r="311" spans="1:63" ht="14.25" x14ac:dyDescent="0.2">
      <c r="A311" s="44">
        <v>305</v>
      </c>
      <c r="B311" s="37">
        <v>0</v>
      </c>
      <c r="C311" s="37">
        <v>0</v>
      </c>
      <c r="E311" s="44">
        <v>305</v>
      </c>
      <c r="F311" s="37">
        <v>0</v>
      </c>
      <c r="G311" s="33">
        <v>0</v>
      </c>
      <c r="I311" s="44">
        <v>305</v>
      </c>
      <c r="J311" s="37">
        <v>0</v>
      </c>
      <c r="K311" s="37">
        <v>0</v>
      </c>
      <c r="M311" s="44">
        <v>305</v>
      </c>
      <c r="N311" s="37">
        <v>0</v>
      </c>
      <c r="O311" s="37">
        <v>0</v>
      </c>
      <c r="Q311" s="44">
        <v>305</v>
      </c>
      <c r="R311" s="37">
        <v>0</v>
      </c>
      <c r="S311" s="37">
        <v>0</v>
      </c>
      <c r="U311" s="44">
        <v>305</v>
      </c>
      <c r="V311" s="37">
        <v>0</v>
      </c>
      <c r="W311" s="37">
        <v>0</v>
      </c>
      <c r="Y311" s="44">
        <v>305</v>
      </c>
      <c r="Z311" s="37">
        <v>0</v>
      </c>
      <c r="AA311" s="37">
        <v>0</v>
      </c>
      <c r="AC311" s="44">
        <v>305</v>
      </c>
      <c r="AD311" s="37">
        <v>0</v>
      </c>
      <c r="AE311" s="37">
        <v>0</v>
      </c>
      <c r="AG311" s="44">
        <v>305</v>
      </c>
      <c r="AH311" s="37">
        <v>0</v>
      </c>
      <c r="AI311" s="37">
        <v>0</v>
      </c>
      <c r="AK311" s="44">
        <v>305</v>
      </c>
      <c r="AL311" s="37">
        <v>0</v>
      </c>
      <c r="AM311" s="33">
        <v>0</v>
      </c>
      <c r="AO311" s="44">
        <v>305</v>
      </c>
      <c r="AP311" s="37">
        <v>0</v>
      </c>
      <c r="AQ311" s="37">
        <v>0</v>
      </c>
      <c r="AS311" s="44">
        <v>305</v>
      </c>
      <c r="AT311" s="33">
        <v>0</v>
      </c>
      <c r="AU311" s="33">
        <v>0</v>
      </c>
      <c r="AW311" s="44">
        <v>305</v>
      </c>
      <c r="AX311" s="37">
        <v>0</v>
      </c>
      <c r="AY311" s="37">
        <v>0</v>
      </c>
      <c r="BA311" s="44">
        <v>305</v>
      </c>
      <c r="BB311" s="37">
        <v>0</v>
      </c>
      <c r="BC311" s="37">
        <v>0</v>
      </c>
      <c r="BE311" s="44">
        <v>305</v>
      </c>
      <c r="BF311" s="37">
        <v>0</v>
      </c>
      <c r="BG311" s="37">
        <v>0</v>
      </c>
      <c r="BI311" s="44">
        <v>305</v>
      </c>
      <c r="BJ311" s="37">
        <v>0</v>
      </c>
      <c r="BK311" s="37">
        <v>0</v>
      </c>
    </row>
    <row r="312" spans="1:63" ht="14.25" x14ac:dyDescent="0.2">
      <c r="A312" s="44">
        <v>306</v>
      </c>
      <c r="B312" s="37">
        <v>0</v>
      </c>
      <c r="C312" s="37">
        <v>0</v>
      </c>
      <c r="E312" s="44">
        <v>306</v>
      </c>
      <c r="F312" s="37">
        <v>0</v>
      </c>
      <c r="G312" s="33">
        <v>0</v>
      </c>
      <c r="I312" s="44">
        <v>306</v>
      </c>
      <c r="J312" s="37">
        <v>0</v>
      </c>
      <c r="K312" s="37">
        <v>0</v>
      </c>
      <c r="M312" s="44">
        <v>306</v>
      </c>
      <c r="N312" s="37">
        <v>0</v>
      </c>
      <c r="O312" s="37">
        <v>0</v>
      </c>
      <c r="Q312" s="44">
        <v>306</v>
      </c>
      <c r="R312" s="37">
        <v>0</v>
      </c>
      <c r="S312" s="37">
        <v>0</v>
      </c>
      <c r="U312" s="44">
        <v>306</v>
      </c>
      <c r="V312" s="37">
        <v>0</v>
      </c>
      <c r="W312" s="37">
        <v>0</v>
      </c>
      <c r="Y312" s="44">
        <v>306</v>
      </c>
      <c r="Z312" s="37">
        <v>0</v>
      </c>
      <c r="AA312" s="37">
        <v>0</v>
      </c>
      <c r="AC312" s="44">
        <v>306</v>
      </c>
      <c r="AD312" s="37">
        <v>0</v>
      </c>
      <c r="AE312" s="37">
        <v>0</v>
      </c>
      <c r="AG312" s="44">
        <v>306</v>
      </c>
      <c r="AH312" s="37">
        <v>0</v>
      </c>
      <c r="AI312" s="37">
        <v>0</v>
      </c>
      <c r="AK312" s="44">
        <v>306</v>
      </c>
      <c r="AL312" s="37">
        <v>0</v>
      </c>
      <c r="AM312" s="33">
        <v>0</v>
      </c>
      <c r="AO312" s="44">
        <v>306</v>
      </c>
      <c r="AP312" s="37">
        <v>0</v>
      </c>
      <c r="AQ312" s="37">
        <v>0</v>
      </c>
      <c r="AS312" s="44">
        <v>306</v>
      </c>
      <c r="AT312" s="33">
        <v>0</v>
      </c>
      <c r="AU312" s="33">
        <v>0</v>
      </c>
      <c r="AW312" s="44">
        <v>306</v>
      </c>
      <c r="AX312" s="37">
        <v>0</v>
      </c>
      <c r="AY312" s="37">
        <v>0</v>
      </c>
      <c r="BA312" s="44">
        <v>306</v>
      </c>
      <c r="BB312" s="37">
        <v>0</v>
      </c>
      <c r="BC312" s="37">
        <v>0</v>
      </c>
      <c r="BE312" s="44">
        <v>306</v>
      </c>
      <c r="BF312" s="37">
        <v>0</v>
      </c>
      <c r="BG312" s="37">
        <v>0</v>
      </c>
      <c r="BI312" s="44">
        <v>306</v>
      </c>
      <c r="BJ312" s="37">
        <v>0</v>
      </c>
      <c r="BK312" s="37">
        <v>0</v>
      </c>
    </row>
    <row r="313" spans="1:63" ht="14.25" x14ac:dyDescent="0.2">
      <c r="A313" s="44">
        <v>307</v>
      </c>
      <c r="B313" s="37">
        <v>0</v>
      </c>
      <c r="C313" s="37">
        <v>0</v>
      </c>
      <c r="E313" s="44">
        <v>307</v>
      </c>
      <c r="F313" s="37">
        <v>0</v>
      </c>
      <c r="G313" s="33">
        <v>0</v>
      </c>
      <c r="I313" s="44">
        <v>307</v>
      </c>
      <c r="J313" s="37">
        <v>0</v>
      </c>
      <c r="K313" s="37">
        <v>0</v>
      </c>
      <c r="M313" s="44">
        <v>307</v>
      </c>
      <c r="N313" s="37">
        <v>0</v>
      </c>
      <c r="O313" s="37">
        <v>0</v>
      </c>
      <c r="Q313" s="44">
        <v>307</v>
      </c>
      <c r="R313" s="37">
        <v>0</v>
      </c>
      <c r="S313" s="37">
        <v>0</v>
      </c>
      <c r="U313" s="44">
        <v>307</v>
      </c>
      <c r="V313" s="37">
        <v>0</v>
      </c>
      <c r="W313" s="37">
        <v>0</v>
      </c>
      <c r="Y313" s="44">
        <v>307</v>
      </c>
      <c r="Z313" s="37">
        <v>0</v>
      </c>
      <c r="AA313" s="37">
        <v>0</v>
      </c>
      <c r="AC313" s="44">
        <v>307</v>
      </c>
      <c r="AD313" s="37">
        <v>0</v>
      </c>
      <c r="AE313" s="37">
        <v>0</v>
      </c>
      <c r="AG313" s="44">
        <v>307</v>
      </c>
      <c r="AH313" s="37">
        <v>0</v>
      </c>
      <c r="AI313" s="37">
        <v>0</v>
      </c>
      <c r="AK313" s="44">
        <v>307</v>
      </c>
      <c r="AL313" s="37">
        <v>0</v>
      </c>
      <c r="AM313" s="33">
        <v>0</v>
      </c>
      <c r="AO313" s="44">
        <v>307</v>
      </c>
      <c r="AP313" s="37">
        <v>0</v>
      </c>
      <c r="AQ313" s="37">
        <v>0</v>
      </c>
      <c r="AS313" s="44">
        <v>307</v>
      </c>
      <c r="AT313" s="33">
        <v>0</v>
      </c>
      <c r="AU313" s="33">
        <v>0</v>
      </c>
      <c r="AW313" s="44">
        <v>307</v>
      </c>
      <c r="AX313" s="37">
        <v>0</v>
      </c>
      <c r="AY313" s="37">
        <v>0</v>
      </c>
      <c r="BA313" s="44">
        <v>307</v>
      </c>
      <c r="BB313" s="37">
        <v>0</v>
      </c>
      <c r="BC313" s="37">
        <v>0</v>
      </c>
      <c r="BE313" s="44">
        <v>307</v>
      </c>
      <c r="BF313" s="37">
        <v>0</v>
      </c>
      <c r="BG313" s="37">
        <v>0</v>
      </c>
      <c r="BI313" s="44">
        <v>307</v>
      </c>
      <c r="BJ313" s="37">
        <v>0</v>
      </c>
      <c r="BK313" s="37">
        <v>0</v>
      </c>
    </row>
    <row r="314" spans="1:63" ht="14.25" x14ac:dyDescent="0.2">
      <c r="A314" s="44">
        <v>308</v>
      </c>
      <c r="B314" s="37">
        <v>0</v>
      </c>
      <c r="C314" s="37">
        <v>0</v>
      </c>
      <c r="E314" s="44">
        <v>308</v>
      </c>
      <c r="F314" s="37">
        <v>0</v>
      </c>
      <c r="G314" s="33">
        <v>0</v>
      </c>
      <c r="I314" s="44">
        <v>308</v>
      </c>
      <c r="J314" s="37">
        <v>0</v>
      </c>
      <c r="K314" s="37">
        <v>0</v>
      </c>
      <c r="M314" s="44">
        <v>308</v>
      </c>
      <c r="N314" s="37">
        <v>0</v>
      </c>
      <c r="O314" s="37">
        <v>0</v>
      </c>
      <c r="Q314" s="44">
        <v>308</v>
      </c>
      <c r="R314" s="37">
        <v>0</v>
      </c>
      <c r="S314" s="37">
        <v>0</v>
      </c>
      <c r="U314" s="44">
        <v>308</v>
      </c>
      <c r="V314" s="37">
        <v>0</v>
      </c>
      <c r="W314" s="37">
        <v>0</v>
      </c>
      <c r="Y314" s="44">
        <v>308</v>
      </c>
      <c r="Z314" s="37">
        <v>0</v>
      </c>
      <c r="AA314" s="37">
        <v>0</v>
      </c>
      <c r="AC314" s="44">
        <v>308</v>
      </c>
      <c r="AD314" s="37">
        <v>0</v>
      </c>
      <c r="AE314" s="37">
        <v>0</v>
      </c>
      <c r="AG314" s="44">
        <v>308</v>
      </c>
      <c r="AH314" s="37">
        <v>0</v>
      </c>
      <c r="AI314" s="37">
        <v>0</v>
      </c>
      <c r="AK314" s="44">
        <v>308</v>
      </c>
      <c r="AL314" s="37">
        <v>0</v>
      </c>
      <c r="AM314" s="33">
        <v>0</v>
      </c>
      <c r="AO314" s="44">
        <v>308</v>
      </c>
      <c r="AP314" s="37">
        <v>0</v>
      </c>
      <c r="AQ314" s="37">
        <v>0</v>
      </c>
      <c r="AS314" s="44">
        <v>308</v>
      </c>
      <c r="AT314" s="33">
        <v>0</v>
      </c>
      <c r="AU314" s="33">
        <v>0</v>
      </c>
      <c r="AW314" s="44">
        <v>308</v>
      </c>
      <c r="AX314" s="37">
        <v>0</v>
      </c>
      <c r="AY314" s="37">
        <v>0</v>
      </c>
      <c r="BA314" s="44">
        <v>308</v>
      </c>
      <c r="BB314" s="37">
        <v>0</v>
      </c>
      <c r="BC314" s="37">
        <v>0</v>
      </c>
      <c r="BE314" s="44">
        <v>308</v>
      </c>
      <c r="BF314" s="37">
        <v>0</v>
      </c>
      <c r="BG314" s="37">
        <v>0</v>
      </c>
      <c r="BI314" s="44">
        <v>308</v>
      </c>
      <c r="BJ314" s="37">
        <v>0</v>
      </c>
      <c r="BK314" s="37">
        <v>0</v>
      </c>
    </row>
    <row r="315" spans="1:63" ht="14.25" x14ac:dyDescent="0.2">
      <c r="A315" s="44">
        <v>309</v>
      </c>
      <c r="B315" s="37">
        <v>0</v>
      </c>
      <c r="C315" s="37">
        <v>0</v>
      </c>
      <c r="E315" s="44">
        <v>309</v>
      </c>
      <c r="F315" s="37">
        <v>0</v>
      </c>
      <c r="G315" s="33">
        <v>0</v>
      </c>
      <c r="I315" s="44">
        <v>309</v>
      </c>
      <c r="J315" s="37">
        <v>0</v>
      </c>
      <c r="K315" s="37">
        <v>0</v>
      </c>
      <c r="M315" s="44">
        <v>309</v>
      </c>
      <c r="N315" s="37">
        <v>0</v>
      </c>
      <c r="O315" s="37">
        <v>0</v>
      </c>
      <c r="Q315" s="44">
        <v>309</v>
      </c>
      <c r="R315" s="37">
        <v>0</v>
      </c>
      <c r="S315" s="37">
        <v>0</v>
      </c>
      <c r="U315" s="44">
        <v>309</v>
      </c>
      <c r="V315" s="37">
        <v>0</v>
      </c>
      <c r="W315" s="37">
        <v>0</v>
      </c>
      <c r="Y315" s="44">
        <v>309</v>
      </c>
      <c r="Z315" s="37">
        <v>0</v>
      </c>
      <c r="AA315" s="37">
        <v>0</v>
      </c>
      <c r="AC315" s="44">
        <v>309</v>
      </c>
      <c r="AD315" s="37">
        <v>0</v>
      </c>
      <c r="AE315" s="37">
        <v>0</v>
      </c>
      <c r="AG315" s="44">
        <v>309</v>
      </c>
      <c r="AH315" s="37">
        <v>0</v>
      </c>
      <c r="AI315" s="37">
        <v>0</v>
      </c>
      <c r="AK315" s="44">
        <v>309</v>
      </c>
      <c r="AL315" s="37">
        <v>0</v>
      </c>
      <c r="AM315" s="33">
        <v>0</v>
      </c>
      <c r="AO315" s="44">
        <v>309</v>
      </c>
      <c r="AP315" s="37">
        <v>0</v>
      </c>
      <c r="AQ315" s="37">
        <v>0</v>
      </c>
      <c r="AS315" s="44">
        <v>309</v>
      </c>
      <c r="AT315" s="33">
        <v>0</v>
      </c>
      <c r="AU315" s="33">
        <v>0</v>
      </c>
      <c r="AW315" s="44">
        <v>309</v>
      </c>
      <c r="AX315" s="37">
        <v>0</v>
      </c>
      <c r="AY315" s="37">
        <v>0</v>
      </c>
      <c r="BA315" s="44">
        <v>309</v>
      </c>
      <c r="BB315" s="37">
        <v>0</v>
      </c>
      <c r="BC315" s="37">
        <v>0</v>
      </c>
      <c r="BE315" s="44">
        <v>309</v>
      </c>
      <c r="BF315" s="37">
        <v>0</v>
      </c>
      <c r="BG315" s="37">
        <v>0</v>
      </c>
      <c r="BI315" s="44">
        <v>309</v>
      </c>
      <c r="BJ315" s="37">
        <v>0</v>
      </c>
      <c r="BK315" s="37">
        <v>0</v>
      </c>
    </row>
    <row r="316" spans="1:63" ht="14.25" x14ac:dyDescent="0.2">
      <c r="A316" s="44">
        <v>310</v>
      </c>
      <c r="B316" s="37">
        <v>0</v>
      </c>
      <c r="C316" s="37">
        <v>0</v>
      </c>
      <c r="E316" s="44">
        <v>310</v>
      </c>
      <c r="F316" s="37">
        <v>0</v>
      </c>
      <c r="G316" s="33">
        <v>0</v>
      </c>
      <c r="I316" s="44">
        <v>310</v>
      </c>
      <c r="J316" s="37">
        <v>0</v>
      </c>
      <c r="K316" s="37">
        <v>0</v>
      </c>
      <c r="M316" s="44">
        <v>310</v>
      </c>
      <c r="N316" s="37">
        <v>0</v>
      </c>
      <c r="O316" s="37">
        <v>0</v>
      </c>
      <c r="Q316" s="44">
        <v>310</v>
      </c>
      <c r="R316" s="37">
        <v>0</v>
      </c>
      <c r="S316" s="37">
        <v>0</v>
      </c>
      <c r="U316" s="44">
        <v>310</v>
      </c>
      <c r="V316" s="37">
        <v>0</v>
      </c>
      <c r="W316" s="37">
        <v>0</v>
      </c>
      <c r="Y316" s="44">
        <v>310</v>
      </c>
      <c r="Z316" s="37">
        <v>0</v>
      </c>
      <c r="AA316" s="37">
        <v>0</v>
      </c>
      <c r="AC316" s="44">
        <v>310</v>
      </c>
      <c r="AD316" s="37">
        <v>0</v>
      </c>
      <c r="AE316" s="37">
        <v>0</v>
      </c>
      <c r="AG316" s="44">
        <v>310</v>
      </c>
      <c r="AH316" s="37">
        <v>0</v>
      </c>
      <c r="AI316" s="37">
        <v>0</v>
      </c>
      <c r="AK316" s="44">
        <v>310</v>
      </c>
      <c r="AL316" s="37">
        <v>0</v>
      </c>
      <c r="AM316" s="33">
        <v>0</v>
      </c>
      <c r="AO316" s="44">
        <v>310</v>
      </c>
      <c r="AP316" s="37">
        <v>0</v>
      </c>
      <c r="AQ316" s="37">
        <v>0</v>
      </c>
      <c r="AS316" s="44">
        <v>310</v>
      </c>
      <c r="AT316" s="33">
        <v>0</v>
      </c>
      <c r="AU316" s="33">
        <v>0</v>
      </c>
      <c r="AW316" s="44">
        <v>310</v>
      </c>
      <c r="AX316" s="37">
        <v>0</v>
      </c>
      <c r="AY316" s="37">
        <v>0</v>
      </c>
      <c r="BA316" s="44">
        <v>310</v>
      </c>
      <c r="BB316" s="37">
        <v>0</v>
      </c>
      <c r="BC316" s="37">
        <v>0</v>
      </c>
      <c r="BE316" s="44">
        <v>310</v>
      </c>
      <c r="BF316" s="37">
        <v>0</v>
      </c>
      <c r="BG316" s="37">
        <v>0</v>
      </c>
      <c r="BI316" s="44">
        <v>310</v>
      </c>
      <c r="BJ316" s="37">
        <v>0</v>
      </c>
      <c r="BK316" s="37">
        <v>0</v>
      </c>
    </row>
    <row r="317" spans="1:63" ht="14.25" x14ac:dyDescent="0.2">
      <c r="A317" s="44">
        <v>311</v>
      </c>
      <c r="B317" s="37">
        <v>0</v>
      </c>
      <c r="C317" s="37">
        <v>0</v>
      </c>
      <c r="E317" s="44">
        <v>311</v>
      </c>
      <c r="F317" s="37">
        <v>0</v>
      </c>
      <c r="G317" s="33">
        <v>0</v>
      </c>
      <c r="I317" s="44">
        <v>311</v>
      </c>
      <c r="J317" s="37">
        <v>0</v>
      </c>
      <c r="K317" s="37">
        <v>0</v>
      </c>
      <c r="M317" s="44">
        <v>311</v>
      </c>
      <c r="N317" s="37">
        <v>0</v>
      </c>
      <c r="O317" s="37">
        <v>0</v>
      </c>
      <c r="Q317" s="44">
        <v>311</v>
      </c>
      <c r="R317" s="37">
        <v>0</v>
      </c>
      <c r="S317" s="37">
        <v>0</v>
      </c>
      <c r="U317" s="44">
        <v>311</v>
      </c>
      <c r="V317" s="37">
        <v>0</v>
      </c>
      <c r="W317" s="37">
        <v>0</v>
      </c>
      <c r="Y317" s="44">
        <v>311</v>
      </c>
      <c r="Z317" s="37">
        <v>0</v>
      </c>
      <c r="AA317" s="37">
        <v>0</v>
      </c>
      <c r="AC317" s="44">
        <v>311</v>
      </c>
      <c r="AD317" s="37">
        <v>0</v>
      </c>
      <c r="AE317" s="37">
        <v>0</v>
      </c>
      <c r="AG317" s="44">
        <v>311</v>
      </c>
      <c r="AH317" s="37">
        <v>0</v>
      </c>
      <c r="AI317" s="37">
        <v>0</v>
      </c>
      <c r="AK317" s="44">
        <v>311</v>
      </c>
      <c r="AL317" s="37">
        <v>0</v>
      </c>
      <c r="AM317" s="33">
        <v>0</v>
      </c>
      <c r="AO317" s="44">
        <v>311</v>
      </c>
      <c r="AP317" s="37">
        <v>0</v>
      </c>
      <c r="AQ317" s="37">
        <v>0</v>
      </c>
      <c r="AS317" s="44">
        <v>311</v>
      </c>
      <c r="AT317" s="33">
        <v>0</v>
      </c>
      <c r="AU317" s="33">
        <v>0</v>
      </c>
      <c r="AW317" s="44">
        <v>311</v>
      </c>
      <c r="AX317" s="37">
        <v>0</v>
      </c>
      <c r="AY317" s="37">
        <v>0</v>
      </c>
      <c r="BA317" s="44">
        <v>311</v>
      </c>
      <c r="BB317" s="37">
        <v>0</v>
      </c>
      <c r="BC317" s="37">
        <v>0</v>
      </c>
      <c r="BE317" s="44">
        <v>311</v>
      </c>
      <c r="BF317" s="37">
        <v>0</v>
      </c>
      <c r="BG317" s="37">
        <v>0</v>
      </c>
      <c r="BI317" s="44">
        <v>311</v>
      </c>
      <c r="BJ317" s="37">
        <v>0</v>
      </c>
      <c r="BK317" s="37">
        <v>0</v>
      </c>
    </row>
    <row r="318" spans="1:63" ht="14.25" x14ac:dyDescent="0.2">
      <c r="A318" s="44">
        <v>312</v>
      </c>
      <c r="B318" s="37">
        <v>0</v>
      </c>
      <c r="C318" s="37">
        <v>0</v>
      </c>
      <c r="E318" s="44">
        <v>312</v>
      </c>
      <c r="F318" s="37">
        <v>0</v>
      </c>
      <c r="G318" s="33">
        <v>0</v>
      </c>
      <c r="I318" s="44">
        <v>312</v>
      </c>
      <c r="J318" s="37">
        <v>0</v>
      </c>
      <c r="K318" s="37">
        <v>0</v>
      </c>
      <c r="M318" s="44">
        <v>312</v>
      </c>
      <c r="N318" s="37">
        <v>0</v>
      </c>
      <c r="O318" s="37">
        <v>0</v>
      </c>
      <c r="Q318" s="44">
        <v>312</v>
      </c>
      <c r="R318" s="37">
        <v>0</v>
      </c>
      <c r="S318" s="37">
        <v>0</v>
      </c>
      <c r="U318" s="44">
        <v>312</v>
      </c>
      <c r="V318" s="37">
        <v>0</v>
      </c>
      <c r="W318" s="37">
        <v>0</v>
      </c>
      <c r="Y318" s="44">
        <v>312</v>
      </c>
      <c r="Z318" s="37">
        <v>0</v>
      </c>
      <c r="AA318" s="37">
        <v>0</v>
      </c>
      <c r="AC318" s="44">
        <v>312</v>
      </c>
      <c r="AD318" s="37">
        <v>0</v>
      </c>
      <c r="AE318" s="37">
        <v>0</v>
      </c>
      <c r="AG318" s="44">
        <v>312</v>
      </c>
      <c r="AH318" s="37">
        <v>0</v>
      </c>
      <c r="AI318" s="37">
        <v>0</v>
      </c>
      <c r="AK318" s="44">
        <v>312</v>
      </c>
      <c r="AL318" s="37">
        <v>0</v>
      </c>
      <c r="AM318" s="33">
        <v>0</v>
      </c>
      <c r="AO318" s="44">
        <v>312</v>
      </c>
      <c r="AP318" s="37">
        <v>0</v>
      </c>
      <c r="AQ318" s="37">
        <v>0</v>
      </c>
      <c r="AS318" s="44">
        <v>312</v>
      </c>
      <c r="AT318" s="33">
        <v>0</v>
      </c>
      <c r="AU318" s="33">
        <v>0</v>
      </c>
      <c r="AW318" s="44">
        <v>312</v>
      </c>
      <c r="AX318" s="37">
        <v>0</v>
      </c>
      <c r="AY318" s="37">
        <v>0</v>
      </c>
      <c r="BA318" s="44">
        <v>312</v>
      </c>
      <c r="BB318" s="37">
        <v>0</v>
      </c>
      <c r="BC318" s="37">
        <v>0</v>
      </c>
      <c r="BE318" s="44">
        <v>312</v>
      </c>
      <c r="BF318" s="37">
        <v>0</v>
      </c>
      <c r="BG318" s="37">
        <v>0</v>
      </c>
      <c r="BI318" s="44">
        <v>312</v>
      </c>
      <c r="BJ318" s="37">
        <v>0</v>
      </c>
      <c r="BK318" s="37">
        <v>0</v>
      </c>
    </row>
    <row r="319" spans="1:63" ht="14.25" x14ac:dyDescent="0.2">
      <c r="A319" s="44">
        <v>313</v>
      </c>
      <c r="B319" s="37">
        <v>0</v>
      </c>
      <c r="C319" s="37">
        <v>0</v>
      </c>
      <c r="E319" s="44">
        <v>313</v>
      </c>
      <c r="F319" s="37">
        <v>0</v>
      </c>
      <c r="G319" s="33">
        <v>0</v>
      </c>
      <c r="I319" s="44">
        <v>313</v>
      </c>
      <c r="J319" s="37">
        <v>0</v>
      </c>
      <c r="K319" s="37">
        <v>0</v>
      </c>
      <c r="M319" s="44">
        <v>313</v>
      </c>
      <c r="N319" s="37">
        <v>0</v>
      </c>
      <c r="O319" s="37">
        <v>0</v>
      </c>
      <c r="Q319" s="44">
        <v>313</v>
      </c>
      <c r="R319" s="37">
        <v>0</v>
      </c>
      <c r="S319" s="37">
        <v>0</v>
      </c>
      <c r="U319" s="44">
        <v>313</v>
      </c>
      <c r="V319" s="37">
        <v>0</v>
      </c>
      <c r="W319" s="37">
        <v>0</v>
      </c>
      <c r="Y319" s="44">
        <v>313</v>
      </c>
      <c r="Z319" s="37">
        <v>0</v>
      </c>
      <c r="AA319" s="37">
        <v>0</v>
      </c>
      <c r="AC319" s="44">
        <v>313</v>
      </c>
      <c r="AD319" s="37">
        <v>0</v>
      </c>
      <c r="AE319" s="37">
        <v>0</v>
      </c>
      <c r="AG319" s="44">
        <v>313</v>
      </c>
      <c r="AH319" s="37">
        <v>0</v>
      </c>
      <c r="AI319" s="37">
        <v>0</v>
      </c>
      <c r="AK319" s="44">
        <v>313</v>
      </c>
      <c r="AL319" s="37">
        <v>0</v>
      </c>
      <c r="AM319" s="33">
        <v>0</v>
      </c>
      <c r="AO319" s="44">
        <v>313</v>
      </c>
      <c r="AP319" s="37">
        <v>0</v>
      </c>
      <c r="AQ319" s="37">
        <v>0</v>
      </c>
      <c r="AS319" s="44">
        <v>313</v>
      </c>
      <c r="AT319" s="33">
        <v>0</v>
      </c>
      <c r="AU319" s="33">
        <v>0</v>
      </c>
      <c r="AW319" s="44">
        <v>313</v>
      </c>
      <c r="AX319" s="37">
        <v>0</v>
      </c>
      <c r="AY319" s="37">
        <v>0</v>
      </c>
      <c r="BA319" s="44">
        <v>313</v>
      </c>
      <c r="BB319" s="37">
        <v>0</v>
      </c>
      <c r="BC319" s="37">
        <v>0</v>
      </c>
      <c r="BE319" s="44">
        <v>313</v>
      </c>
      <c r="BF319" s="37">
        <v>0</v>
      </c>
      <c r="BG319" s="37">
        <v>0</v>
      </c>
      <c r="BI319" s="44">
        <v>313</v>
      </c>
      <c r="BJ319" s="37">
        <v>0</v>
      </c>
      <c r="BK319" s="37">
        <v>0</v>
      </c>
    </row>
    <row r="320" spans="1:63" ht="14.25" x14ac:dyDescent="0.2">
      <c r="A320" s="44">
        <v>314</v>
      </c>
      <c r="B320" s="37">
        <v>0</v>
      </c>
      <c r="C320" s="37">
        <v>0</v>
      </c>
      <c r="E320" s="44">
        <v>314</v>
      </c>
      <c r="F320" s="37">
        <v>0</v>
      </c>
      <c r="G320" s="33">
        <v>0</v>
      </c>
      <c r="I320" s="44">
        <v>314</v>
      </c>
      <c r="J320" s="37">
        <v>0</v>
      </c>
      <c r="K320" s="37">
        <v>0</v>
      </c>
      <c r="M320" s="44">
        <v>314</v>
      </c>
      <c r="N320" s="37">
        <v>0</v>
      </c>
      <c r="O320" s="37">
        <v>0</v>
      </c>
      <c r="Q320" s="44">
        <v>314</v>
      </c>
      <c r="R320" s="37">
        <v>0</v>
      </c>
      <c r="S320" s="37">
        <v>0</v>
      </c>
      <c r="U320" s="44">
        <v>314</v>
      </c>
      <c r="V320" s="37">
        <v>0</v>
      </c>
      <c r="W320" s="37">
        <v>0</v>
      </c>
      <c r="Y320" s="44">
        <v>314</v>
      </c>
      <c r="Z320" s="37">
        <v>0</v>
      </c>
      <c r="AA320" s="37">
        <v>0</v>
      </c>
      <c r="AC320" s="44">
        <v>314</v>
      </c>
      <c r="AD320" s="37">
        <v>0</v>
      </c>
      <c r="AE320" s="37">
        <v>0</v>
      </c>
      <c r="AG320" s="44">
        <v>314</v>
      </c>
      <c r="AH320" s="37">
        <v>0</v>
      </c>
      <c r="AI320" s="37">
        <v>0</v>
      </c>
      <c r="AK320" s="44">
        <v>314</v>
      </c>
      <c r="AL320" s="37">
        <v>0</v>
      </c>
      <c r="AM320" s="33">
        <v>0</v>
      </c>
      <c r="AO320" s="44">
        <v>314</v>
      </c>
      <c r="AP320" s="37">
        <v>0</v>
      </c>
      <c r="AQ320" s="37">
        <v>0</v>
      </c>
      <c r="AS320" s="44">
        <v>314</v>
      </c>
      <c r="AT320" s="33">
        <v>0</v>
      </c>
      <c r="AU320" s="33">
        <v>0</v>
      </c>
      <c r="AW320" s="44">
        <v>314</v>
      </c>
      <c r="AX320" s="37">
        <v>0</v>
      </c>
      <c r="AY320" s="37">
        <v>0</v>
      </c>
      <c r="BA320" s="44">
        <v>314</v>
      </c>
      <c r="BB320" s="37">
        <v>0</v>
      </c>
      <c r="BC320" s="37">
        <v>0</v>
      </c>
      <c r="BE320" s="44">
        <v>314</v>
      </c>
      <c r="BF320" s="37">
        <v>0</v>
      </c>
      <c r="BG320" s="37">
        <v>0</v>
      </c>
      <c r="BI320" s="44">
        <v>314</v>
      </c>
      <c r="BJ320" s="37">
        <v>0</v>
      </c>
      <c r="BK320" s="37">
        <v>0</v>
      </c>
    </row>
    <row r="321" spans="1:63" ht="14.25" x14ac:dyDescent="0.2">
      <c r="A321" s="44">
        <v>315</v>
      </c>
      <c r="B321" s="37">
        <v>0</v>
      </c>
      <c r="C321" s="37">
        <v>0</v>
      </c>
      <c r="E321" s="44">
        <v>315</v>
      </c>
      <c r="F321" s="37">
        <v>0</v>
      </c>
      <c r="G321" s="33">
        <v>0</v>
      </c>
      <c r="I321" s="44">
        <v>315</v>
      </c>
      <c r="J321" s="37">
        <v>0</v>
      </c>
      <c r="K321" s="37">
        <v>0</v>
      </c>
      <c r="M321" s="44">
        <v>315</v>
      </c>
      <c r="N321" s="37">
        <v>0</v>
      </c>
      <c r="O321" s="37">
        <v>0</v>
      </c>
      <c r="Q321" s="44">
        <v>315</v>
      </c>
      <c r="R321" s="37">
        <v>0</v>
      </c>
      <c r="S321" s="37">
        <v>0</v>
      </c>
      <c r="U321" s="44">
        <v>315</v>
      </c>
      <c r="V321" s="37">
        <v>0</v>
      </c>
      <c r="W321" s="37">
        <v>0</v>
      </c>
      <c r="Y321" s="44">
        <v>315</v>
      </c>
      <c r="Z321" s="37">
        <v>0</v>
      </c>
      <c r="AA321" s="37">
        <v>0</v>
      </c>
      <c r="AC321" s="44">
        <v>315</v>
      </c>
      <c r="AD321" s="37">
        <v>0</v>
      </c>
      <c r="AE321" s="37">
        <v>0</v>
      </c>
      <c r="AG321" s="44">
        <v>315</v>
      </c>
      <c r="AH321" s="37">
        <v>0</v>
      </c>
      <c r="AI321" s="37">
        <v>0</v>
      </c>
      <c r="AK321" s="44">
        <v>315</v>
      </c>
      <c r="AL321" s="37">
        <v>0</v>
      </c>
      <c r="AM321" s="33">
        <v>0</v>
      </c>
      <c r="AO321" s="44">
        <v>315</v>
      </c>
      <c r="AP321" s="37">
        <v>0</v>
      </c>
      <c r="AQ321" s="37">
        <v>0</v>
      </c>
      <c r="AS321" s="44">
        <v>315</v>
      </c>
      <c r="AT321" s="33">
        <v>0</v>
      </c>
      <c r="AU321" s="33">
        <v>0</v>
      </c>
      <c r="AW321" s="44">
        <v>315</v>
      </c>
      <c r="AX321" s="37">
        <v>0</v>
      </c>
      <c r="AY321" s="37">
        <v>0</v>
      </c>
      <c r="BA321" s="44">
        <v>315</v>
      </c>
      <c r="BB321" s="37">
        <v>0</v>
      </c>
      <c r="BC321" s="37">
        <v>0</v>
      </c>
      <c r="BE321" s="44">
        <v>315</v>
      </c>
      <c r="BF321" s="37">
        <v>0</v>
      </c>
      <c r="BG321" s="37">
        <v>0</v>
      </c>
      <c r="BI321" s="44">
        <v>315</v>
      </c>
      <c r="BJ321" s="37">
        <v>0</v>
      </c>
      <c r="BK321" s="37">
        <v>0</v>
      </c>
    </row>
    <row r="322" spans="1:63" ht="14.25" x14ac:dyDescent="0.2">
      <c r="A322" s="44">
        <v>316</v>
      </c>
      <c r="B322" s="37">
        <v>0</v>
      </c>
      <c r="C322" s="37">
        <v>0</v>
      </c>
      <c r="E322" s="44">
        <v>316</v>
      </c>
      <c r="F322" s="37">
        <v>0</v>
      </c>
      <c r="G322" s="33">
        <v>0</v>
      </c>
      <c r="I322" s="44">
        <v>316</v>
      </c>
      <c r="J322" s="37">
        <v>0</v>
      </c>
      <c r="K322" s="37">
        <v>0</v>
      </c>
      <c r="M322" s="44">
        <v>316</v>
      </c>
      <c r="N322" s="37">
        <v>0</v>
      </c>
      <c r="O322" s="37">
        <v>0</v>
      </c>
      <c r="Q322" s="44">
        <v>316</v>
      </c>
      <c r="R322" s="37">
        <v>0</v>
      </c>
      <c r="S322" s="37">
        <v>0</v>
      </c>
      <c r="U322" s="44">
        <v>316</v>
      </c>
      <c r="V322" s="37">
        <v>0</v>
      </c>
      <c r="W322" s="37">
        <v>0</v>
      </c>
      <c r="Y322" s="44">
        <v>316</v>
      </c>
      <c r="Z322" s="37">
        <v>0</v>
      </c>
      <c r="AA322" s="37">
        <v>0</v>
      </c>
      <c r="AC322" s="44">
        <v>316</v>
      </c>
      <c r="AD322" s="37">
        <v>0</v>
      </c>
      <c r="AE322" s="37">
        <v>0</v>
      </c>
      <c r="AG322" s="44">
        <v>316</v>
      </c>
      <c r="AH322" s="37">
        <v>0</v>
      </c>
      <c r="AI322" s="37">
        <v>0</v>
      </c>
      <c r="AK322" s="44">
        <v>316</v>
      </c>
      <c r="AL322" s="37">
        <v>0</v>
      </c>
      <c r="AM322" s="33">
        <v>0</v>
      </c>
      <c r="AO322" s="44">
        <v>316</v>
      </c>
      <c r="AP322" s="37">
        <v>0</v>
      </c>
      <c r="AQ322" s="37">
        <v>0</v>
      </c>
      <c r="AS322" s="44">
        <v>316</v>
      </c>
      <c r="AT322" s="33">
        <v>0</v>
      </c>
      <c r="AU322" s="33">
        <v>0</v>
      </c>
      <c r="AW322" s="44">
        <v>316</v>
      </c>
      <c r="AX322" s="37">
        <v>0</v>
      </c>
      <c r="AY322" s="37">
        <v>0</v>
      </c>
      <c r="BA322" s="44">
        <v>316</v>
      </c>
      <c r="BB322" s="37">
        <v>0</v>
      </c>
      <c r="BC322" s="37">
        <v>0</v>
      </c>
      <c r="BE322" s="44">
        <v>316</v>
      </c>
      <c r="BF322" s="37">
        <v>0</v>
      </c>
      <c r="BG322" s="37">
        <v>0</v>
      </c>
      <c r="BI322" s="44">
        <v>316</v>
      </c>
      <c r="BJ322" s="37">
        <v>0</v>
      </c>
      <c r="BK322" s="37">
        <v>0</v>
      </c>
    </row>
    <row r="323" spans="1:63" ht="14.25" x14ac:dyDescent="0.2">
      <c r="A323" s="44">
        <v>317</v>
      </c>
      <c r="B323" s="37">
        <v>0</v>
      </c>
      <c r="C323" s="37">
        <v>0</v>
      </c>
      <c r="E323" s="44">
        <v>317</v>
      </c>
      <c r="F323" s="37">
        <v>0</v>
      </c>
      <c r="G323" s="33">
        <v>0</v>
      </c>
      <c r="I323" s="44">
        <v>317</v>
      </c>
      <c r="J323" s="37">
        <v>0</v>
      </c>
      <c r="K323" s="37">
        <v>0</v>
      </c>
      <c r="M323" s="44">
        <v>317</v>
      </c>
      <c r="N323" s="37">
        <v>0</v>
      </c>
      <c r="O323" s="37">
        <v>0</v>
      </c>
      <c r="Q323" s="44">
        <v>317</v>
      </c>
      <c r="R323" s="37">
        <v>0</v>
      </c>
      <c r="S323" s="37">
        <v>0</v>
      </c>
      <c r="U323" s="44">
        <v>317</v>
      </c>
      <c r="V323" s="37">
        <v>0</v>
      </c>
      <c r="W323" s="37">
        <v>0</v>
      </c>
      <c r="Y323" s="44">
        <v>317</v>
      </c>
      <c r="Z323" s="37">
        <v>0</v>
      </c>
      <c r="AA323" s="37">
        <v>0</v>
      </c>
      <c r="AC323" s="44">
        <v>317</v>
      </c>
      <c r="AD323" s="37">
        <v>0</v>
      </c>
      <c r="AE323" s="37">
        <v>0</v>
      </c>
      <c r="AG323" s="44">
        <v>317</v>
      </c>
      <c r="AH323" s="37">
        <v>0</v>
      </c>
      <c r="AI323" s="37">
        <v>0</v>
      </c>
      <c r="AK323" s="44">
        <v>317</v>
      </c>
      <c r="AL323" s="37">
        <v>0</v>
      </c>
      <c r="AM323" s="33">
        <v>0</v>
      </c>
      <c r="AO323" s="44">
        <v>317</v>
      </c>
      <c r="AP323" s="37">
        <v>0</v>
      </c>
      <c r="AQ323" s="37">
        <v>0</v>
      </c>
      <c r="AS323" s="44">
        <v>317</v>
      </c>
      <c r="AT323" s="33">
        <v>0</v>
      </c>
      <c r="AU323" s="33">
        <v>0</v>
      </c>
      <c r="AW323" s="44">
        <v>317</v>
      </c>
      <c r="AX323" s="37">
        <v>0</v>
      </c>
      <c r="AY323" s="37">
        <v>0</v>
      </c>
      <c r="BA323" s="44">
        <v>317</v>
      </c>
      <c r="BB323" s="37">
        <v>0</v>
      </c>
      <c r="BC323" s="37">
        <v>0</v>
      </c>
      <c r="BE323" s="44">
        <v>317</v>
      </c>
      <c r="BF323" s="37">
        <v>0</v>
      </c>
      <c r="BG323" s="37">
        <v>0</v>
      </c>
      <c r="BI323" s="44">
        <v>317</v>
      </c>
      <c r="BJ323" s="37">
        <v>0</v>
      </c>
      <c r="BK323" s="37">
        <v>0</v>
      </c>
    </row>
    <row r="324" spans="1:63" ht="14.25" x14ac:dyDescent="0.2">
      <c r="A324" s="44">
        <v>318</v>
      </c>
      <c r="B324" s="37">
        <v>0</v>
      </c>
      <c r="C324" s="37">
        <v>0</v>
      </c>
      <c r="E324" s="44">
        <v>318</v>
      </c>
      <c r="F324" s="37">
        <v>0</v>
      </c>
      <c r="G324" s="33">
        <v>0</v>
      </c>
      <c r="I324" s="44">
        <v>318</v>
      </c>
      <c r="J324" s="37">
        <v>0</v>
      </c>
      <c r="K324" s="37">
        <v>0</v>
      </c>
      <c r="M324" s="44">
        <v>318</v>
      </c>
      <c r="N324" s="37">
        <v>0</v>
      </c>
      <c r="O324" s="37">
        <v>0</v>
      </c>
      <c r="Q324" s="44">
        <v>318</v>
      </c>
      <c r="R324" s="37">
        <v>0</v>
      </c>
      <c r="S324" s="37">
        <v>0</v>
      </c>
      <c r="U324" s="44">
        <v>318</v>
      </c>
      <c r="V324" s="37">
        <v>0</v>
      </c>
      <c r="W324" s="37">
        <v>0</v>
      </c>
      <c r="Y324" s="44">
        <v>318</v>
      </c>
      <c r="Z324" s="37">
        <v>0</v>
      </c>
      <c r="AA324" s="37">
        <v>0</v>
      </c>
      <c r="AC324" s="44">
        <v>318</v>
      </c>
      <c r="AD324" s="37">
        <v>0</v>
      </c>
      <c r="AE324" s="37">
        <v>0</v>
      </c>
      <c r="AG324" s="44">
        <v>318</v>
      </c>
      <c r="AH324" s="37">
        <v>0</v>
      </c>
      <c r="AI324" s="37">
        <v>0</v>
      </c>
      <c r="AK324" s="44">
        <v>318</v>
      </c>
      <c r="AL324" s="37">
        <v>0</v>
      </c>
      <c r="AM324" s="33">
        <v>0</v>
      </c>
      <c r="AO324" s="44">
        <v>318</v>
      </c>
      <c r="AP324" s="37">
        <v>0</v>
      </c>
      <c r="AQ324" s="37">
        <v>0</v>
      </c>
      <c r="AS324" s="44">
        <v>318</v>
      </c>
      <c r="AT324" s="33">
        <v>0</v>
      </c>
      <c r="AU324" s="33">
        <v>0</v>
      </c>
      <c r="AW324" s="44">
        <v>318</v>
      </c>
      <c r="AX324" s="37">
        <v>0</v>
      </c>
      <c r="AY324" s="37">
        <v>0</v>
      </c>
      <c r="BA324" s="44">
        <v>318</v>
      </c>
      <c r="BB324" s="37">
        <v>0</v>
      </c>
      <c r="BC324" s="37">
        <v>0</v>
      </c>
      <c r="BE324" s="44">
        <v>318</v>
      </c>
      <c r="BF324" s="37">
        <v>0</v>
      </c>
      <c r="BG324" s="37">
        <v>0</v>
      </c>
      <c r="BI324" s="44">
        <v>318</v>
      </c>
      <c r="BJ324" s="37">
        <v>0</v>
      </c>
      <c r="BK324" s="37">
        <v>0</v>
      </c>
    </row>
    <row r="325" spans="1:63" ht="14.25" x14ac:dyDescent="0.2">
      <c r="A325" s="44">
        <v>319</v>
      </c>
      <c r="B325" s="37">
        <v>0</v>
      </c>
      <c r="C325" s="37">
        <v>0</v>
      </c>
      <c r="E325" s="44">
        <v>319</v>
      </c>
      <c r="F325" s="37">
        <v>0</v>
      </c>
      <c r="G325" s="33">
        <v>0</v>
      </c>
      <c r="I325" s="44">
        <v>319</v>
      </c>
      <c r="J325" s="37">
        <v>0</v>
      </c>
      <c r="K325" s="37">
        <v>0</v>
      </c>
      <c r="M325" s="44">
        <v>319</v>
      </c>
      <c r="N325" s="37">
        <v>0</v>
      </c>
      <c r="O325" s="37">
        <v>0</v>
      </c>
      <c r="Q325" s="44">
        <v>319</v>
      </c>
      <c r="R325" s="37">
        <v>0</v>
      </c>
      <c r="S325" s="37">
        <v>0</v>
      </c>
      <c r="U325" s="44">
        <v>319</v>
      </c>
      <c r="V325" s="37">
        <v>0</v>
      </c>
      <c r="W325" s="37">
        <v>0</v>
      </c>
      <c r="Y325" s="44">
        <v>319</v>
      </c>
      <c r="Z325" s="37">
        <v>0</v>
      </c>
      <c r="AA325" s="37">
        <v>0</v>
      </c>
      <c r="AC325" s="44">
        <v>319</v>
      </c>
      <c r="AD325" s="37">
        <v>0</v>
      </c>
      <c r="AE325" s="37">
        <v>0</v>
      </c>
      <c r="AG325" s="44">
        <v>319</v>
      </c>
      <c r="AH325" s="37">
        <v>0</v>
      </c>
      <c r="AI325" s="37">
        <v>0</v>
      </c>
      <c r="AK325" s="44">
        <v>319</v>
      </c>
      <c r="AL325" s="37">
        <v>0</v>
      </c>
      <c r="AM325" s="33">
        <v>0</v>
      </c>
      <c r="AO325" s="44">
        <v>319</v>
      </c>
      <c r="AP325" s="37">
        <v>0</v>
      </c>
      <c r="AQ325" s="37">
        <v>0</v>
      </c>
      <c r="AS325" s="44">
        <v>319</v>
      </c>
      <c r="AT325" s="33">
        <v>0</v>
      </c>
      <c r="AU325" s="33">
        <v>0</v>
      </c>
      <c r="AW325" s="44">
        <v>319</v>
      </c>
      <c r="AX325" s="37">
        <v>0</v>
      </c>
      <c r="AY325" s="37">
        <v>0</v>
      </c>
      <c r="BA325" s="44">
        <v>319</v>
      </c>
      <c r="BB325" s="37">
        <v>0</v>
      </c>
      <c r="BC325" s="37">
        <v>0</v>
      </c>
      <c r="BE325" s="44">
        <v>319</v>
      </c>
      <c r="BF325" s="37">
        <v>0</v>
      </c>
      <c r="BG325" s="37">
        <v>0</v>
      </c>
      <c r="BI325" s="44">
        <v>319</v>
      </c>
      <c r="BJ325" s="37">
        <v>0</v>
      </c>
      <c r="BK325" s="37">
        <v>0</v>
      </c>
    </row>
    <row r="326" spans="1:63" ht="14.25" x14ac:dyDescent="0.2">
      <c r="A326" s="44">
        <v>320</v>
      </c>
      <c r="B326" s="37">
        <v>0</v>
      </c>
      <c r="C326" s="37">
        <v>0</v>
      </c>
      <c r="E326" s="44">
        <v>320</v>
      </c>
      <c r="F326" s="37">
        <v>0</v>
      </c>
      <c r="G326" s="33">
        <v>0</v>
      </c>
      <c r="I326" s="44">
        <v>320</v>
      </c>
      <c r="J326" s="37">
        <v>0</v>
      </c>
      <c r="K326" s="37">
        <v>0</v>
      </c>
      <c r="M326" s="44">
        <v>320</v>
      </c>
      <c r="N326" s="37">
        <v>0</v>
      </c>
      <c r="O326" s="37">
        <v>0</v>
      </c>
      <c r="Q326" s="44">
        <v>320</v>
      </c>
      <c r="R326" s="37">
        <v>0</v>
      </c>
      <c r="S326" s="37">
        <v>0</v>
      </c>
      <c r="U326" s="44">
        <v>320</v>
      </c>
      <c r="V326" s="37">
        <v>0</v>
      </c>
      <c r="W326" s="37">
        <v>0</v>
      </c>
      <c r="Y326" s="44">
        <v>320</v>
      </c>
      <c r="Z326" s="37">
        <v>0</v>
      </c>
      <c r="AA326" s="37">
        <v>0</v>
      </c>
      <c r="AC326" s="44">
        <v>320</v>
      </c>
      <c r="AD326" s="37">
        <v>0</v>
      </c>
      <c r="AE326" s="37">
        <v>0</v>
      </c>
      <c r="AG326" s="44">
        <v>320</v>
      </c>
      <c r="AH326" s="37">
        <v>0</v>
      </c>
      <c r="AI326" s="37">
        <v>0</v>
      </c>
      <c r="AK326" s="44">
        <v>320</v>
      </c>
      <c r="AL326" s="37">
        <v>0</v>
      </c>
      <c r="AM326" s="33">
        <v>0</v>
      </c>
      <c r="AO326" s="44">
        <v>320</v>
      </c>
      <c r="AP326" s="37">
        <v>0</v>
      </c>
      <c r="AQ326" s="37">
        <v>0</v>
      </c>
      <c r="AS326" s="44">
        <v>320</v>
      </c>
      <c r="AT326" s="33">
        <v>0</v>
      </c>
      <c r="AU326" s="33">
        <v>0</v>
      </c>
      <c r="AW326" s="44">
        <v>320</v>
      </c>
      <c r="AX326" s="37">
        <v>0</v>
      </c>
      <c r="AY326" s="37">
        <v>0</v>
      </c>
      <c r="BA326" s="44">
        <v>320</v>
      </c>
      <c r="BB326" s="37">
        <v>0</v>
      </c>
      <c r="BC326" s="37">
        <v>0</v>
      </c>
      <c r="BE326" s="44">
        <v>320</v>
      </c>
      <c r="BF326" s="37">
        <v>0</v>
      </c>
      <c r="BG326" s="37">
        <v>0</v>
      </c>
      <c r="BI326" s="44">
        <v>320</v>
      </c>
      <c r="BJ326" s="37">
        <v>0</v>
      </c>
      <c r="BK326" s="37">
        <v>0</v>
      </c>
    </row>
    <row r="327" spans="1:63" ht="14.25" x14ac:dyDescent="0.2">
      <c r="A327" s="44">
        <v>321</v>
      </c>
      <c r="B327" s="37">
        <v>0</v>
      </c>
      <c r="C327" s="37">
        <v>0</v>
      </c>
      <c r="E327" s="44">
        <v>321</v>
      </c>
      <c r="F327" s="37">
        <v>0</v>
      </c>
      <c r="G327" s="33">
        <v>0</v>
      </c>
      <c r="I327" s="44">
        <v>321</v>
      </c>
      <c r="J327" s="37">
        <v>0</v>
      </c>
      <c r="K327" s="37">
        <v>0</v>
      </c>
      <c r="M327" s="44">
        <v>321</v>
      </c>
      <c r="N327" s="37">
        <v>0</v>
      </c>
      <c r="O327" s="37">
        <v>0</v>
      </c>
      <c r="Q327" s="44">
        <v>321</v>
      </c>
      <c r="R327" s="37">
        <v>0</v>
      </c>
      <c r="S327" s="37">
        <v>0</v>
      </c>
      <c r="U327" s="44">
        <v>321</v>
      </c>
      <c r="V327" s="37">
        <v>0</v>
      </c>
      <c r="W327" s="37">
        <v>0</v>
      </c>
      <c r="Y327" s="44">
        <v>321</v>
      </c>
      <c r="Z327" s="37">
        <v>0</v>
      </c>
      <c r="AA327" s="37">
        <v>0</v>
      </c>
      <c r="AC327" s="44">
        <v>321</v>
      </c>
      <c r="AD327" s="37">
        <v>0</v>
      </c>
      <c r="AE327" s="37">
        <v>0</v>
      </c>
      <c r="AG327" s="44">
        <v>321</v>
      </c>
      <c r="AH327" s="37">
        <v>0</v>
      </c>
      <c r="AI327" s="37">
        <v>0</v>
      </c>
      <c r="AK327" s="44">
        <v>321</v>
      </c>
      <c r="AL327" s="37">
        <v>0</v>
      </c>
      <c r="AM327" s="33">
        <v>0</v>
      </c>
      <c r="AO327" s="44">
        <v>321</v>
      </c>
      <c r="AP327" s="37">
        <v>0</v>
      </c>
      <c r="AQ327" s="37">
        <v>0</v>
      </c>
      <c r="AS327" s="44">
        <v>321</v>
      </c>
      <c r="AT327" s="33">
        <v>0</v>
      </c>
      <c r="AU327" s="33">
        <v>0</v>
      </c>
      <c r="AW327" s="44">
        <v>321</v>
      </c>
      <c r="AX327" s="37">
        <v>0</v>
      </c>
      <c r="AY327" s="37">
        <v>0</v>
      </c>
      <c r="BA327" s="44">
        <v>321</v>
      </c>
      <c r="BB327" s="37">
        <v>0</v>
      </c>
      <c r="BC327" s="37">
        <v>0</v>
      </c>
      <c r="BE327" s="44">
        <v>321</v>
      </c>
      <c r="BF327" s="37">
        <v>0</v>
      </c>
      <c r="BG327" s="37">
        <v>0</v>
      </c>
      <c r="BI327" s="44">
        <v>321</v>
      </c>
      <c r="BJ327" s="37">
        <v>0</v>
      </c>
      <c r="BK327" s="37">
        <v>0</v>
      </c>
    </row>
    <row r="328" spans="1:63" ht="14.25" x14ac:dyDescent="0.2">
      <c r="A328" s="44">
        <v>322</v>
      </c>
      <c r="B328" s="37">
        <v>0</v>
      </c>
      <c r="C328" s="37">
        <v>0</v>
      </c>
      <c r="E328" s="44">
        <v>322</v>
      </c>
      <c r="F328" s="37">
        <v>0</v>
      </c>
      <c r="G328" s="33">
        <v>0</v>
      </c>
      <c r="I328" s="44">
        <v>322</v>
      </c>
      <c r="J328" s="37">
        <v>0</v>
      </c>
      <c r="K328" s="37">
        <v>0</v>
      </c>
      <c r="M328" s="44">
        <v>322</v>
      </c>
      <c r="N328" s="37">
        <v>0</v>
      </c>
      <c r="O328" s="37">
        <v>0</v>
      </c>
      <c r="Q328" s="44">
        <v>322</v>
      </c>
      <c r="R328" s="37">
        <v>0</v>
      </c>
      <c r="S328" s="37">
        <v>0</v>
      </c>
      <c r="U328" s="44">
        <v>322</v>
      </c>
      <c r="V328" s="37">
        <v>0</v>
      </c>
      <c r="W328" s="37">
        <v>0</v>
      </c>
      <c r="Y328" s="44">
        <v>322</v>
      </c>
      <c r="Z328" s="37">
        <v>0</v>
      </c>
      <c r="AA328" s="37">
        <v>0</v>
      </c>
      <c r="AC328" s="44">
        <v>322</v>
      </c>
      <c r="AD328" s="37">
        <v>0</v>
      </c>
      <c r="AE328" s="37">
        <v>0</v>
      </c>
      <c r="AG328" s="44">
        <v>322</v>
      </c>
      <c r="AH328" s="37">
        <v>0</v>
      </c>
      <c r="AI328" s="37">
        <v>0</v>
      </c>
      <c r="AK328" s="44">
        <v>322</v>
      </c>
      <c r="AL328" s="37">
        <v>0</v>
      </c>
      <c r="AM328" s="33">
        <v>0</v>
      </c>
      <c r="AO328" s="44">
        <v>322</v>
      </c>
      <c r="AP328" s="37">
        <v>0</v>
      </c>
      <c r="AQ328" s="37">
        <v>0</v>
      </c>
      <c r="AS328" s="44">
        <v>322</v>
      </c>
      <c r="AT328" s="33">
        <v>0</v>
      </c>
      <c r="AU328" s="33">
        <v>0</v>
      </c>
      <c r="AW328" s="44">
        <v>322</v>
      </c>
      <c r="AX328" s="37">
        <v>0</v>
      </c>
      <c r="AY328" s="37">
        <v>0</v>
      </c>
      <c r="BA328" s="44">
        <v>322</v>
      </c>
      <c r="BB328" s="37">
        <v>0</v>
      </c>
      <c r="BC328" s="37">
        <v>0</v>
      </c>
      <c r="BE328" s="44">
        <v>322</v>
      </c>
      <c r="BF328" s="37">
        <v>0</v>
      </c>
      <c r="BG328" s="37">
        <v>0</v>
      </c>
      <c r="BI328" s="44">
        <v>322</v>
      </c>
      <c r="BJ328" s="37">
        <v>0</v>
      </c>
      <c r="BK328" s="37">
        <v>0</v>
      </c>
    </row>
    <row r="329" spans="1:63" ht="14.25" x14ac:dyDescent="0.2">
      <c r="A329" s="44">
        <v>323</v>
      </c>
      <c r="B329" s="37">
        <v>0</v>
      </c>
      <c r="C329" s="37">
        <v>0</v>
      </c>
      <c r="E329" s="44">
        <v>323</v>
      </c>
      <c r="F329" s="37">
        <v>0</v>
      </c>
      <c r="G329" s="33">
        <v>0</v>
      </c>
      <c r="I329" s="44">
        <v>323</v>
      </c>
      <c r="J329" s="37">
        <v>0</v>
      </c>
      <c r="K329" s="37">
        <v>0</v>
      </c>
      <c r="M329" s="44">
        <v>323</v>
      </c>
      <c r="N329" s="37">
        <v>0</v>
      </c>
      <c r="O329" s="37">
        <v>0</v>
      </c>
      <c r="Q329" s="44">
        <v>323</v>
      </c>
      <c r="R329" s="37">
        <v>0</v>
      </c>
      <c r="S329" s="37">
        <v>0</v>
      </c>
      <c r="U329" s="44">
        <v>323</v>
      </c>
      <c r="V329" s="37">
        <v>0</v>
      </c>
      <c r="W329" s="37">
        <v>0</v>
      </c>
      <c r="Y329" s="44">
        <v>323</v>
      </c>
      <c r="Z329" s="37">
        <v>0</v>
      </c>
      <c r="AA329" s="37">
        <v>0</v>
      </c>
      <c r="AC329" s="44">
        <v>323</v>
      </c>
      <c r="AD329" s="37">
        <v>0</v>
      </c>
      <c r="AE329" s="37">
        <v>0</v>
      </c>
      <c r="AG329" s="44">
        <v>323</v>
      </c>
      <c r="AH329" s="37">
        <v>0</v>
      </c>
      <c r="AI329" s="37">
        <v>0</v>
      </c>
      <c r="AK329" s="44">
        <v>323</v>
      </c>
      <c r="AL329" s="37">
        <v>0</v>
      </c>
      <c r="AM329" s="33">
        <v>0</v>
      </c>
      <c r="AO329" s="44">
        <v>323</v>
      </c>
      <c r="AP329" s="37">
        <v>0</v>
      </c>
      <c r="AQ329" s="37">
        <v>0</v>
      </c>
      <c r="AS329" s="44">
        <v>323</v>
      </c>
      <c r="AT329" s="33">
        <v>0</v>
      </c>
      <c r="AU329" s="33">
        <v>0</v>
      </c>
      <c r="AW329" s="44">
        <v>323</v>
      </c>
      <c r="AX329" s="37">
        <v>0</v>
      </c>
      <c r="AY329" s="37">
        <v>0</v>
      </c>
      <c r="BA329" s="44">
        <v>323</v>
      </c>
      <c r="BB329" s="37">
        <v>0</v>
      </c>
      <c r="BC329" s="37">
        <v>0</v>
      </c>
      <c r="BE329" s="44">
        <v>323</v>
      </c>
      <c r="BF329" s="37">
        <v>0</v>
      </c>
      <c r="BG329" s="37">
        <v>0</v>
      </c>
      <c r="BI329" s="44">
        <v>323</v>
      </c>
      <c r="BJ329" s="37">
        <v>0</v>
      </c>
      <c r="BK329" s="37">
        <v>0</v>
      </c>
    </row>
    <row r="330" spans="1:63" ht="14.25" x14ac:dyDescent="0.2">
      <c r="A330" s="44">
        <v>324</v>
      </c>
      <c r="B330" s="37">
        <v>0</v>
      </c>
      <c r="C330" s="37">
        <v>0</v>
      </c>
      <c r="E330" s="44">
        <v>324</v>
      </c>
      <c r="F330" s="37">
        <v>0</v>
      </c>
      <c r="G330" s="33">
        <v>0</v>
      </c>
      <c r="I330" s="44">
        <v>324</v>
      </c>
      <c r="J330" s="37">
        <v>0</v>
      </c>
      <c r="K330" s="37">
        <v>0</v>
      </c>
      <c r="M330" s="44">
        <v>324</v>
      </c>
      <c r="N330" s="37">
        <v>0</v>
      </c>
      <c r="O330" s="37">
        <v>0</v>
      </c>
      <c r="Q330" s="44">
        <v>324</v>
      </c>
      <c r="R330" s="37">
        <v>0</v>
      </c>
      <c r="S330" s="37">
        <v>0</v>
      </c>
      <c r="U330" s="44">
        <v>324</v>
      </c>
      <c r="V330" s="37">
        <v>0</v>
      </c>
      <c r="W330" s="37">
        <v>0</v>
      </c>
      <c r="Y330" s="44">
        <v>324</v>
      </c>
      <c r="Z330" s="37">
        <v>0</v>
      </c>
      <c r="AA330" s="37">
        <v>0</v>
      </c>
      <c r="AC330" s="44">
        <v>324</v>
      </c>
      <c r="AD330" s="37">
        <v>0</v>
      </c>
      <c r="AE330" s="37">
        <v>0</v>
      </c>
      <c r="AG330" s="44">
        <v>324</v>
      </c>
      <c r="AH330" s="37">
        <v>0</v>
      </c>
      <c r="AI330" s="37">
        <v>0</v>
      </c>
      <c r="AK330" s="44">
        <v>324</v>
      </c>
      <c r="AL330" s="37">
        <v>0</v>
      </c>
      <c r="AM330" s="33">
        <v>0</v>
      </c>
      <c r="AO330" s="44">
        <v>324</v>
      </c>
      <c r="AP330" s="37">
        <v>0</v>
      </c>
      <c r="AQ330" s="37">
        <v>0</v>
      </c>
      <c r="AS330" s="44">
        <v>324</v>
      </c>
      <c r="AT330" s="33">
        <v>0</v>
      </c>
      <c r="AU330" s="33">
        <v>0</v>
      </c>
      <c r="AW330" s="44">
        <v>324</v>
      </c>
      <c r="AX330" s="37">
        <v>0</v>
      </c>
      <c r="AY330" s="37">
        <v>0</v>
      </c>
      <c r="BA330" s="44">
        <v>324</v>
      </c>
      <c r="BB330" s="37">
        <v>0</v>
      </c>
      <c r="BC330" s="37">
        <v>0</v>
      </c>
      <c r="BE330" s="44">
        <v>324</v>
      </c>
      <c r="BF330" s="37">
        <v>0</v>
      </c>
      <c r="BG330" s="37">
        <v>0</v>
      </c>
      <c r="BI330" s="44">
        <v>324</v>
      </c>
      <c r="BJ330" s="37">
        <v>0</v>
      </c>
      <c r="BK330" s="37">
        <v>0</v>
      </c>
    </row>
    <row r="331" spans="1:63" ht="14.25" x14ac:dyDescent="0.2">
      <c r="A331" s="44">
        <v>325</v>
      </c>
      <c r="B331" s="37">
        <v>0</v>
      </c>
      <c r="C331" s="37">
        <v>0</v>
      </c>
      <c r="E331" s="44">
        <v>325</v>
      </c>
      <c r="F331" s="37">
        <v>0</v>
      </c>
      <c r="G331" s="33">
        <v>0</v>
      </c>
      <c r="I331" s="44">
        <v>325</v>
      </c>
      <c r="J331" s="37">
        <v>0</v>
      </c>
      <c r="K331" s="37">
        <v>0</v>
      </c>
      <c r="M331" s="44">
        <v>325</v>
      </c>
      <c r="N331" s="37">
        <v>0</v>
      </c>
      <c r="O331" s="37">
        <v>0</v>
      </c>
      <c r="Q331" s="44">
        <v>325</v>
      </c>
      <c r="R331" s="37">
        <v>0</v>
      </c>
      <c r="S331" s="37">
        <v>0</v>
      </c>
      <c r="U331" s="44">
        <v>325</v>
      </c>
      <c r="V331" s="37">
        <v>0</v>
      </c>
      <c r="W331" s="37">
        <v>0</v>
      </c>
      <c r="Y331" s="44">
        <v>325</v>
      </c>
      <c r="Z331" s="37">
        <v>0</v>
      </c>
      <c r="AA331" s="37">
        <v>0</v>
      </c>
      <c r="AC331" s="44">
        <v>325</v>
      </c>
      <c r="AD331" s="37">
        <v>0</v>
      </c>
      <c r="AE331" s="37">
        <v>0</v>
      </c>
      <c r="AG331" s="44">
        <v>325</v>
      </c>
      <c r="AH331" s="37">
        <v>0</v>
      </c>
      <c r="AI331" s="37">
        <v>0</v>
      </c>
      <c r="AK331" s="44">
        <v>325</v>
      </c>
      <c r="AL331" s="37">
        <v>0</v>
      </c>
      <c r="AM331" s="33">
        <v>0</v>
      </c>
      <c r="AO331" s="44">
        <v>325</v>
      </c>
      <c r="AP331" s="37">
        <v>0</v>
      </c>
      <c r="AQ331" s="37">
        <v>0</v>
      </c>
      <c r="AS331" s="44">
        <v>325</v>
      </c>
      <c r="AT331" s="33">
        <v>0</v>
      </c>
      <c r="AU331" s="33">
        <v>0</v>
      </c>
      <c r="AW331" s="44">
        <v>325</v>
      </c>
      <c r="AX331" s="37">
        <v>0</v>
      </c>
      <c r="AY331" s="37">
        <v>0</v>
      </c>
      <c r="BA331" s="44">
        <v>325</v>
      </c>
      <c r="BB331" s="37">
        <v>0</v>
      </c>
      <c r="BC331" s="37">
        <v>0</v>
      </c>
      <c r="BE331" s="44">
        <v>325</v>
      </c>
      <c r="BF331" s="37">
        <v>0</v>
      </c>
      <c r="BG331" s="37">
        <v>0</v>
      </c>
      <c r="BI331" s="44">
        <v>325</v>
      </c>
      <c r="BJ331" s="37">
        <v>0</v>
      </c>
      <c r="BK331" s="37">
        <v>0</v>
      </c>
    </row>
    <row r="332" spans="1:63" ht="14.25" x14ac:dyDescent="0.2">
      <c r="A332" s="44">
        <v>326</v>
      </c>
      <c r="B332" s="37">
        <v>0</v>
      </c>
      <c r="C332" s="37">
        <v>0</v>
      </c>
      <c r="E332" s="44">
        <v>326</v>
      </c>
      <c r="F332" s="37">
        <v>0</v>
      </c>
      <c r="G332" s="33">
        <v>0</v>
      </c>
      <c r="I332" s="44">
        <v>326</v>
      </c>
      <c r="J332" s="37">
        <v>0</v>
      </c>
      <c r="K332" s="37">
        <v>0</v>
      </c>
      <c r="M332" s="44">
        <v>326</v>
      </c>
      <c r="N332" s="37">
        <v>0</v>
      </c>
      <c r="O332" s="37">
        <v>0</v>
      </c>
      <c r="Q332" s="44">
        <v>326</v>
      </c>
      <c r="R332" s="37">
        <v>0</v>
      </c>
      <c r="S332" s="37">
        <v>0</v>
      </c>
      <c r="U332" s="44">
        <v>326</v>
      </c>
      <c r="V332" s="37">
        <v>0</v>
      </c>
      <c r="W332" s="37">
        <v>0</v>
      </c>
      <c r="Y332" s="44">
        <v>326</v>
      </c>
      <c r="Z332" s="37">
        <v>0</v>
      </c>
      <c r="AA332" s="37">
        <v>0</v>
      </c>
      <c r="AC332" s="44">
        <v>326</v>
      </c>
      <c r="AD332" s="37">
        <v>0</v>
      </c>
      <c r="AE332" s="37">
        <v>0</v>
      </c>
      <c r="AG332" s="44">
        <v>326</v>
      </c>
      <c r="AH332" s="37">
        <v>0</v>
      </c>
      <c r="AI332" s="37">
        <v>0</v>
      </c>
      <c r="AK332" s="44">
        <v>326</v>
      </c>
      <c r="AL332" s="37">
        <v>0</v>
      </c>
      <c r="AM332" s="33">
        <v>0</v>
      </c>
      <c r="AO332" s="44">
        <v>326</v>
      </c>
      <c r="AP332" s="37">
        <v>0</v>
      </c>
      <c r="AQ332" s="37">
        <v>0</v>
      </c>
      <c r="AS332" s="44">
        <v>326</v>
      </c>
      <c r="AT332" s="33">
        <v>0</v>
      </c>
      <c r="AU332" s="33">
        <v>0</v>
      </c>
      <c r="AW332" s="44">
        <v>326</v>
      </c>
      <c r="AX332" s="37">
        <v>0</v>
      </c>
      <c r="AY332" s="37">
        <v>0</v>
      </c>
      <c r="BA332" s="44">
        <v>326</v>
      </c>
      <c r="BB332" s="37">
        <v>0</v>
      </c>
      <c r="BC332" s="37">
        <v>0</v>
      </c>
      <c r="BE332" s="44">
        <v>326</v>
      </c>
      <c r="BF332" s="37">
        <v>0</v>
      </c>
      <c r="BG332" s="37">
        <v>0</v>
      </c>
      <c r="BI332" s="44">
        <v>326</v>
      </c>
      <c r="BJ332" s="37">
        <v>0</v>
      </c>
      <c r="BK332" s="37">
        <v>0</v>
      </c>
    </row>
    <row r="333" spans="1:63" ht="14.25" x14ac:dyDescent="0.2">
      <c r="A333" s="44">
        <v>327</v>
      </c>
      <c r="B333" s="37">
        <v>0</v>
      </c>
      <c r="C333" s="37">
        <v>0</v>
      </c>
      <c r="E333" s="44">
        <v>327</v>
      </c>
      <c r="F333" s="37">
        <v>0</v>
      </c>
      <c r="G333" s="33">
        <v>0</v>
      </c>
      <c r="I333" s="44">
        <v>327</v>
      </c>
      <c r="J333" s="37">
        <v>0</v>
      </c>
      <c r="K333" s="37">
        <v>0</v>
      </c>
      <c r="M333" s="44">
        <v>327</v>
      </c>
      <c r="N333" s="37">
        <v>0</v>
      </c>
      <c r="O333" s="37">
        <v>0</v>
      </c>
      <c r="Q333" s="44">
        <v>327</v>
      </c>
      <c r="R333" s="37">
        <v>0</v>
      </c>
      <c r="S333" s="37">
        <v>0</v>
      </c>
      <c r="U333" s="44">
        <v>327</v>
      </c>
      <c r="V333" s="37">
        <v>0</v>
      </c>
      <c r="W333" s="37">
        <v>0</v>
      </c>
      <c r="Y333" s="44">
        <v>327</v>
      </c>
      <c r="Z333" s="37">
        <v>0</v>
      </c>
      <c r="AA333" s="37">
        <v>0</v>
      </c>
      <c r="AC333" s="44">
        <v>327</v>
      </c>
      <c r="AD333" s="37">
        <v>0</v>
      </c>
      <c r="AE333" s="37">
        <v>0</v>
      </c>
      <c r="AG333" s="44">
        <v>327</v>
      </c>
      <c r="AH333" s="37">
        <v>0</v>
      </c>
      <c r="AI333" s="37">
        <v>0</v>
      </c>
      <c r="AK333" s="44">
        <v>327</v>
      </c>
      <c r="AL333" s="37">
        <v>0</v>
      </c>
      <c r="AM333" s="33">
        <v>0</v>
      </c>
      <c r="AO333" s="44">
        <v>327</v>
      </c>
      <c r="AP333" s="37">
        <v>0</v>
      </c>
      <c r="AQ333" s="37">
        <v>0</v>
      </c>
      <c r="AS333" s="44">
        <v>327</v>
      </c>
      <c r="AT333" s="33">
        <v>0</v>
      </c>
      <c r="AU333" s="33">
        <v>0</v>
      </c>
      <c r="AW333" s="44">
        <v>327</v>
      </c>
      <c r="AX333" s="37">
        <v>0</v>
      </c>
      <c r="AY333" s="37">
        <v>0</v>
      </c>
      <c r="BA333" s="44">
        <v>327</v>
      </c>
      <c r="BB333" s="37">
        <v>0</v>
      </c>
      <c r="BC333" s="37">
        <v>0</v>
      </c>
      <c r="BE333" s="44">
        <v>327</v>
      </c>
      <c r="BF333" s="37">
        <v>0</v>
      </c>
      <c r="BG333" s="37">
        <v>0</v>
      </c>
      <c r="BI333" s="44">
        <v>327</v>
      </c>
      <c r="BJ333" s="37">
        <v>0</v>
      </c>
      <c r="BK333" s="37">
        <v>0</v>
      </c>
    </row>
    <row r="334" spans="1:63" ht="14.25" x14ac:dyDescent="0.2">
      <c r="A334" s="44">
        <v>328</v>
      </c>
      <c r="B334" s="37">
        <v>0</v>
      </c>
      <c r="C334" s="37">
        <v>0</v>
      </c>
      <c r="E334" s="44">
        <v>328</v>
      </c>
      <c r="F334" s="37">
        <v>0</v>
      </c>
      <c r="G334" s="33">
        <v>0</v>
      </c>
      <c r="I334" s="44">
        <v>328</v>
      </c>
      <c r="J334" s="37">
        <v>0</v>
      </c>
      <c r="K334" s="37">
        <v>0</v>
      </c>
      <c r="M334" s="44">
        <v>328</v>
      </c>
      <c r="N334" s="37">
        <v>0</v>
      </c>
      <c r="O334" s="37">
        <v>0</v>
      </c>
      <c r="Q334" s="44">
        <v>328</v>
      </c>
      <c r="R334" s="37">
        <v>0</v>
      </c>
      <c r="S334" s="37">
        <v>0</v>
      </c>
      <c r="U334" s="44">
        <v>328</v>
      </c>
      <c r="V334" s="37">
        <v>0</v>
      </c>
      <c r="W334" s="37">
        <v>0</v>
      </c>
      <c r="Y334" s="44">
        <v>328</v>
      </c>
      <c r="Z334" s="37">
        <v>0</v>
      </c>
      <c r="AA334" s="37">
        <v>0</v>
      </c>
      <c r="AC334" s="44">
        <v>328</v>
      </c>
      <c r="AD334" s="37">
        <v>0</v>
      </c>
      <c r="AE334" s="37">
        <v>0</v>
      </c>
      <c r="AG334" s="44">
        <v>328</v>
      </c>
      <c r="AH334" s="37">
        <v>0</v>
      </c>
      <c r="AI334" s="37">
        <v>0</v>
      </c>
      <c r="AK334" s="44">
        <v>328</v>
      </c>
      <c r="AL334" s="37">
        <v>0</v>
      </c>
      <c r="AM334" s="33">
        <v>0</v>
      </c>
      <c r="AO334" s="44">
        <v>328</v>
      </c>
      <c r="AP334" s="37">
        <v>0</v>
      </c>
      <c r="AQ334" s="37">
        <v>0</v>
      </c>
      <c r="AS334" s="44">
        <v>328</v>
      </c>
      <c r="AT334" s="33">
        <v>0</v>
      </c>
      <c r="AU334" s="33">
        <v>0</v>
      </c>
      <c r="AW334" s="44">
        <v>328</v>
      </c>
      <c r="AX334" s="37">
        <v>0</v>
      </c>
      <c r="AY334" s="37">
        <v>0</v>
      </c>
      <c r="BA334" s="44">
        <v>328</v>
      </c>
      <c r="BB334" s="37">
        <v>0</v>
      </c>
      <c r="BC334" s="37">
        <v>0</v>
      </c>
      <c r="BE334" s="44">
        <v>328</v>
      </c>
      <c r="BF334" s="37">
        <v>0</v>
      </c>
      <c r="BG334" s="37">
        <v>0</v>
      </c>
      <c r="BI334" s="44">
        <v>328</v>
      </c>
      <c r="BJ334" s="37">
        <v>0</v>
      </c>
      <c r="BK334" s="37">
        <v>0</v>
      </c>
    </row>
    <row r="335" spans="1:63" ht="14.25" x14ac:dyDescent="0.2">
      <c r="A335" s="44">
        <v>329</v>
      </c>
      <c r="B335" s="37">
        <v>0</v>
      </c>
      <c r="C335" s="37">
        <v>0</v>
      </c>
      <c r="E335" s="44">
        <v>329</v>
      </c>
      <c r="F335" s="37">
        <v>0</v>
      </c>
      <c r="G335" s="33">
        <v>0</v>
      </c>
      <c r="I335" s="44">
        <v>329</v>
      </c>
      <c r="J335" s="37">
        <v>0</v>
      </c>
      <c r="K335" s="37">
        <v>0</v>
      </c>
      <c r="M335" s="44">
        <v>329</v>
      </c>
      <c r="N335" s="37">
        <v>0</v>
      </c>
      <c r="O335" s="37">
        <v>0</v>
      </c>
      <c r="Q335" s="44">
        <v>329</v>
      </c>
      <c r="R335" s="37">
        <v>0</v>
      </c>
      <c r="S335" s="37">
        <v>0</v>
      </c>
      <c r="U335" s="44">
        <v>329</v>
      </c>
      <c r="V335" s="37">
        <v>0</v>
      </c>
      <c r="W335" s="37">
        <v>0</v>
      </c>
      <c r="Y335" s="44">
        <v>329</v>
      </c>
      <c r="Z335" s="37">
        <v>0</v>
      </c>
      <c r="AA335" s="37">
        <v>0</v>
      </c>
      <c r="AC335" s="44">
        <v>329</v>
      </c>
      <c r="AD335" s="37">
        <v>0</v>
      </c>
      <c r="AE335" s="37">
        <v>0</v>
      </c>
      <c r="AG335" s="44">
        <v>329</v>
      </c>
      <c r="AH335" s="37">
        <v>0</v>
      </c>
      <c r="AI335" s="37">
        <v>0</v>
      </c>
      <c r="AK335" s="44">
        <v>329</v>
      </c>
      <c r="AL335" s="37">
        <v>0</v>
      </c>
      <c r="AM335" s="33">
        <v>0</v>
      </c>
      <c r="AO335" s="44">
        <v>329</v>
      </c>
      <c r="AP335" s="37">
        <v>0</v>
      </c>
      <c r="AQ335" s="37">
        <v>0</v>
      </c>
      <c r="AS335" s="44">
        <v>329</v>
      </c>
      <c r="AT335" s="33">
        <v>0</v>
      </c>
      <c r="AU335" s="33">
        <v>0</v>
      </c>
      <c r="AW335" s="44">
        <v>329</v>
      </c>
      <c r="AX335" s="37">
        <v>0</v>
      </c>
      <c r="AY335" s="37">
        <v>0</v>
      </c>
      <c r="BA335" s="44">
        <v>329</v>
      </c>
      <c r="BB335" s="37">
        <v>0</v>
      </c>
      <c r="BC335" s="37">
        <v>0</v>
      </c>
      <c r="BE335" s="44">
        <v>329</v>
      </c>
      <c r="BF335" s="37">
        <v>0</v>
      </c>
      <c r="BG335" s="37">
        <v>0</v>
      </c>
      <c r="BI335" s="44">
        <v>329</v>
      </c>
      <c r="BJ335" s="37">
        <v>0</v>
      </c>
      <c r="BK335" s="37">
        <v>0</v>
      </c>
    </row>
    <row r="336" spans="1:63" ht="14.25" x14ac:dyDescent="0.2">
      <c r="A336" s="44">
        <v>330</v>
      </c>
      <c r="B336" s="37">
        <v>0</v>
      </c>
      <c r="C336" s="37">
        <v>0</v>
      </c>
      <c r="E336" s="44">
        <v>330</v>
      </c>
      <c r="F336" s="37">
        <v>0</v>
      </c>
      <c r="G336" s="33">
        <v>0</v>
      </c>
      <c r="I336" s="44">
        <v>330</v>
      </c>
      <c r="J336" s="37">
        <v>0</v>
      </c>
      <c r="K336" s="37">
        <v>0</v>
      </c>
      <c r="M336" s="44">
        <v>330</v>
      </c>
      <c r="N336" s="37">
        <v>0</v>
      </c>
      <c r="O336" s="37">
        <v>0</v>
      </c>
      <c r="Q336" s="44">
        <v>330</v>
      </c>
      <c r="R336" s="37">
        <v>0</v>
      </c>
      <c r="S336" s="37">
        <v>0</v>
      </c>
      <c r="U336" s="44">
        <v>330</v>
      </c>
      <c r="V336" s="37">
        <v>0</v>
      </c>
      <c r="W336" s="37">
        <v>0</v>
      </c>
      <c r="Y336" s="44">
        <v>330</v>
      </c>
      <c r="Z336" s="37">
        <v>0</v>
      </c>
      <c r="AA336" s="37">
        <v>0</v>
      </c>
      <c r="AC336" s="44">
        <v>330</v>
      </c>
      <c r="AD336" s="37">
        <v>0</v>
      </c>
      <c r="AE336" s="37">
        <v>0</v>
      </c>
      <c r="AG336" s="44">
        <v>330</v>
      </c>
      <c r="AH336" s="37">
        <v>0</v>
      </c>
      <c r="AI336" s="37">
        <v>0</v>
      </c>
      <c r="AK336" s="44">
        <v>330</v>
      </c>
      <c r="AL336" s="37">
        <v>0</v>
      </c>
      <c r="AM336" s="33">
        <v>0</v>
      </c>
      <c r="AO336" s="44">
        <v>330</v>
      </c>
      <c r="AP336" s="37">
        <v>0</v>
      </c>
      <c r="AQ336" s="37">
        <v>0</v>
      </c>
      <c r="AS336" s="44">
        <v>330</v>
      </c>
      <c r="AT336" s="33">
        <v>0</v>
      </c>
      <c r="AU336" s="33">
        <v>0</v>
      </c>
      <c r="AW336" s="44">
        <v>330</v>
      </c>
      <c r="AX336" s="37">
        <v>0</v>
      </c>
      <c r="AY336" s="37">
        <v>0</v>
      </c>
      <c r="BA336" s="44">
        <v>330</v>
      </c>
      <c r="BB336" s="37">
        <v>0</v>
      </c>
      <c r="BC336" s="37">
        <v>0</v>
      </c>
      <c r="BE336" s="44">
        <v>330</v>
      </c>
      <c r="BF336" s="37">
        <v>0</v>
      </c>
      <c r="BG336" s="37">
        <v>0</v>
      </c>
      <c r="BI336" s="44">
        <v>330</v>
      </c>
      <c r="BJ336" s="37">
        <v>0</v>
      </c>
      <c r="BK336" s="37">
        <v>0</v>
      </c>
    </row>
    <row r="337" spans="1:63" ht="14.25" x14ac:dyDescent="0.2">
      <c r="A337" s="44">
        <v>331</v>
      </c>
      <c r="B337" s="37">
        <v>0</v>
      </c>
      <c r="C337" s="37">
        <v>0</v>
      </c>
      <c r="E337" s="44">
        <v>331</v>
      </c>
      <c r="F337" s="37">
        <v>0</v>
      </c>
      <c r="G337" s="33">
        <v>0</v>
      </c>
      <c r="I337" s="44">
        <v>331</v>
      </c>
      <c r="J337" s="37">
        <v>0</v>
      </c>
      <c r="K337" s="37">
        <v>0</v>
      </c>
      <c r="M337" s="44">
        <v>331</v>
      </c>
      <c r="N337" s="37">
        <v>0</v>
      </c>
      <c r="O337" s="37">
        <v>0</v>
      </c>
      <c r="Q337" s="44">
        <v>331</v>
      </c>
      <c r="R337" s="37">
        <v>0</v>
      </c>
      <c r="S337" s="37">
        <v>0</v>
      </c>
      <c r="U337" s="44">
        <v>331</v>
      </c>
      <c r="V337" s="37">
        <v>0</v>
      </c>
      <c r="W337" s="37">
        <v>0</v>
      </c>
      <c r="Y337" s="44">
        <v>331</v>
      </c>
      <c r="Z337" s="37">
        <v>0</v>
      </c>
      <c r="AA337" s="37">
        <v>0</v>
      </c>
      <c r="AC337" s="44">
        <v>331</v>
      </c>
      <c r="AD337" s="37">
        <v>0</v>
      </c>
      <c r="AE337" s="37">
        <v>0</v>
      </c>
      <c r="AG337" s="44">
        <v>331</v>
      </c>
      <c r="AH337" s="37">
        <v>0</v>
      </c>
      <c r="AI337" s="37">
        <v>0</v>
      </c>
      <c r="AK337" s="44">
        <v>331</v>
      </c>
      <c r="AL337" s="37">
        <v>0</v>
      </c>
      <c r="AM337" s="33">
        <v>0</v>
      </c>
      <c r="AO337" s="44">
        <v>331</v>
      </c>
      <c r="AP337" s="37">
        <v>0</v>
      </c>
      <c r="AQ337" s="37">
        <v>0</v>
      </c>
      <c r="AS337" s="44">
        <v>331</v>
      </c>
      <c r="AT337" s="33">
        <v>0</v>
      </c>
      <c r="AU337" s="33">
        <v>0</v>
      </c>
      <c r="AW337" s="44">
        <v>331</v>
      </c>
      <c r="AX337" s="37">
        <v>0</v>
      </c>
      <c r="AY337" s="37">
        <v>0</v>
      </c>
      <c r="BA337" s="44">
        <v>331</v>
      </c>
      <c r="BB337" s="37">
        <v>0</v>
      </c>
      <c r="BC337" s="37">
        <v>0</v>
      </c>
      <c r="BE337" s="44">
        <v>331</v>
      </c>
      <c r="BF337" s="37">
        <v>0</v>
      </c>
      <c r="BG337" s="37">
        <v>0</v>
      </c>
      <c r="BI337" s="44">
        <v>331</v>
      </c>
      <c r="BJ337" s="37">
        <v>0</v>
      </c>
      <c r="BK337" s="37">
        <v>0</v>
      </c>
    </row>
    <row r="338" spans="1:63" ht="14.25" x14ac:dyDescent="0.2">
      <c r="A338" s="44">
        <v>332</v>
      </c>
      <c r="B338" s="37">
        <v>0</v>
      </c>
      <c r="C338" s="37">
        <v>0</v>
      </c>
      <c r="E338" s="44">
        <v>332</v>
      </c>
      <c r="F338" s="37">
        <v>0</v>
      </c>
      <c r="G338" s="33">
        <v>0</v>
      </c>
      <c r="I338" s="44">
        <v>332</v>
      </c>
      <c r="J338" s="37">
        <v>0</v>
      </c>
      <c r="K338" s="37">
        <v>0</v>
      </c>
      <c r="M338" s="44">
        <v>332</v>
      </c>
      <c r="N338" s="37">
        <v>0</v>
      </c>
      <c r="O338" s="37">
        <v>0</v>
      </c>
      <c r="Q338" s="44">
        <v>332</v>
      </c>
      <c r="R338" s="37">
        <v>0</v>
      </c>
      <c r="S338" s="37">
        <v>0</v>
      </c>
      <c r="U338" s="44">
        <v>332</v>
      </c>
      <c r="V338" s="37">
        <v>0</v>
      </c>
      <c r="W338" s="37">
        <v>0</v>
      </c>
      <c r="Y338" s="44">
        <v>332</v>
      </c>
      <c r="Z338" s="37">
        <v>0</v>
      </c>
      <c r="AA338" s="37">
        <v>0</v>
      </c>
      <c r="AC338" s="44">
        <v>332</v>
      </c>
      <c r="AD338" s="37">
        <v>0</v>
      </c>
      <c r="AE338" s="37">
        <v>0</v>
      </c>
      <c r="AG338" s="44">
        <v>332</v>
      </c>
      <c r="AH338" s="37">
        <v>0</v>
      </c>
      <c r="AI338" s="37">
        <v>0</v>
      </c>
      <c r="AK338" s="44">
        <v>332</v>
      </c>
      <c r="AL338" s="37">
        <v>0</v>
      </c>
      <c r="AM338" s="33">
        <v>0</v>
      </c>
      <c r="AO338" s="44">
        <v>332</v>
      </c>
      <c r="AP338" s="37">
        <v>0</v>
      </c>
      <c r="AQ338" s="37">
        <v>0</v>
      </c>
      <c r="AS338" s="44">
        <v>332</v>
      </c>
      <c r="AT338" s="33">
        <v>0</v>
      </c>
      <c r="AU338" s="33">
        <v>0</v>
      </c>
      <c r="AW338" s="44">
        <v>332</v>
      </c>
      <c r="AX338" s="37">
        <v>0</v>
      </c>
      <c r="AY338" s="37">
        <v>0</v>
      </c>
      <c r="BA338" s="44">
        <v>332</v>
      </c>
      <c r="BB338" s="37">
        <v>0</v>
      </c>
      <c r="BC338" s="37">
        <v>0</v>
      </c>
      <c r="BE338" s="44">
        <v>332</v>
      </c>
      <c r="BF338" s="37">
        <v>0</v>
      </c>
      <c r="BG338" s="37">
        <v>0</v>
      </c>
      <c r="BI338" s="44">
        <v>332</v>
      </c>
      <c r="BJ338" s="37">
        <v>0</v>
      </c>
      <c r="BK338" s="37">
        <v>0</v>
      </c>
    </row>
    <row r="339" spans="1:63" ht="14.25" x14ac:dyDescent="0.2">
      <c r="A339" s="44">
        <v>333</v>
      </c>
      <c r="B339" s="37">
        <v>0</v>
      </c>
      <c r="C339" s="37">
        <v>0</v>
      </c>
      <c r="E339" s="44">
        <v>333</v>
      </c>
      <c r="F339" s="37">
        <v>0</v>
      </c>
      <c r="G339" s="33">
        <v>0</v>
      </c>
      <c r="I339" s="44">
        <v>333</v>
      </c>
      <c r="J339" s="37">
        <v>0</v>
      </c>
      <c r="K339" s="37">
        <v>0</v>
      </c>
      <c r="M339" s="44">
        <v>333</v>
      </c>
      <c r="N339" s="37">
        <v>0</v>
      </c>
      <c r="O339" s="37">
        <v>0</v>
      </c>
      <c r="Q339" s="44">
        <v>333</v>
      </c>
      <c r="R339" s="37">
        <v>0</v>
      </c>
      <c r="S339" s="37">
        <v>0</v>
      </c>
      <c r="U339" s="44">
        <v>333</v>
      </c>
      <c r="V339" s="37">
        <v>0</v>
      </c>
      <c r="W339" s="37">
        <v>0</v>
      </c>
      <c r="Y339" s="44">
        <v>333</v>
      </c>
      <c r="Z339" s="37">
        <v>0</v>
      </c>
      <c r="AA339" s="37">
        <v>0</v>
      </c>
      <c r="AC339" s="44">
        <v>333</v>
      </c>
      <c r="AD339" s="37">
        <v>0</v>
      </c>
      <c r="AE339" s="37">
        <v>0</v>
      </c>
      <c r="AG339" s="44">
        <v>333</v>
      </c>
      <c r="AH339" s="37">
        <v>0</v>
      </c>
      <c r="AI339" s="37">
        <v>0</v>
      </c>
      <c r="AK339" s="44">
        <v>333</v>
      </c>
      <c r="AL339" s="37">
        <v>0</v>
      </c>
      <c r="AM339" s="33">
        <v>0</v>
      </c>
      <c r="AO339" s="44">
        <v>333</v>
      </c>
      <c r="AP339" s="37">
        <v>0</v>
      </c>
      <c r="AQ339" s="37">
        <v>0</v>
      </c>
      <c r="AS339" s="44">
        <v>333</v>
      </c>
      <c r="AT339" s="33">
        <v>0</v>
      </c>
      <c r="AU339" s="33">
        <v>0</v>
      </c>
      <c r="AW339" s="44">
        <v>333</v>
      </c>
      <c r="AX339" s="37">
        <v>0</v>
      </c>
      <c r="AY339" s="37">
        <v>0</v>
      </c>
      <c r="BA339" s="44">
        <v>333</v>
      </c>
      <c r="BB339" s="37">
        <v>0</v>
      </c>
      <c r="BC339" s="37">
        <v>0</v>
      </c>
      <c r="BE339" s="44">
        <v>333</v>
      </c>
      <c r="BF339" s="37">
        <v>0</v>
      </c>
      <c r="BG339" s="37">
        <v>0</v>
      </c>
      <c r="BI339" s="44">
        <v>333</v>
      </c>
      <c r="BJ339" s="37">
        <v>0</v>
      </c>
      <c r="BK339" s="37">
        <v>0</v>
      </c>
    </row>
    <row r="340" spans="1:63" ht="14.25" x14ac:dyDescent="0.2">
      <c r="A340" s="44">
        <v>334</v>
      </c>
      <c r="B340" s="37">
        <v>0</v>
      </c>
      <c r="C340" s="37">
        <v>0</v>
      </c>
      <c r="E340" s="44">
        <v>334</v>
      </c>
      <c r="F340" s="37">
        <v>0</v>
      </c>
      <c r="G340" s="33">
        <v>0</v>
      </c>
      <c r="I340" s="44">
        <v>334</v>
      </c>
      <c r="J340" s="37">
        <v>0</v>
      </c>
      <c r="K340" s="37">
        <v>0</v>
      </c>
      <c r="M340" s="44">
        <v>334</v>
      </c>
      <c r="N340" s="37">
        <v>0</v>
      </c>
      <c r="O340" s="37">
        <v>0</v>
      </c>
      <c r="Q340" s="44">
        <v>334</v>
      </c>
      <c r="R340" s="37">
        <v>0</v>
      </c>
      <c r="S340" s="37">
        <v>0</v>
      </c>
      <c r="U340" s="44">
        <v>334</v>
      </c>
      <c r="V340" s="37">
        <v>0</v>
      </c>
      <c r="W340" s="37">
        <v>0</v>
      </c>
      <c r="Y340" s="44">
        <v>334</v>
      </c>
      <c r="Z340" s="37">
        <v>0</v>
      </c>
      <c r="AA340" s="37">
        <v>0</v>
      </c>
      <c r="AC340" s="44">
        <v>334</v>
      </c>
      <c r="AD340" s="37">
        <v>0</v>
      </c>
      <c r="AE340" s="37">
        <v>0</v>
      </c>
      <c r="AG340" s="44">
        <v>334</v>
      </c>
      <c r="AH340" s="37">
        <v>0</v>
      </c>
      <c r="AI340" s="37">
        <v>0</v>
      </c>
      <c r="AK340" s="44">
        <v>334</v>
      </c>
      <c r="AL340" s="37">
        <v>0</v>
      </c>
      <c r="AM340" s="33">
        <v>0</v>
      </c>
      <c r="AO340" s="44">
        <v>334</v>
      </c>
      <c r="AP340" s="37">
        <v>0</v>
      </c>
      <c r="AQ340" s="37">
        <v>0</v>
      </c>
      <c r="AS340" s="44">
        <v>334</v>
      </c>
      <c r="AT340" s="33">
        <v>0</v>
      </c>
      <c r="AU340" s="33">
        <v>0</v>
      </c>
      <c r="AW340" s="44">
        <v>334</v>
      </c>
      <c r="AX340" s="37">
        <v>0</v>
      </c>
      <c r="AY340" s="37">
        <v>0</v>
      </c>
      <c r="BA340" s="44">
        <v>334</v>
      </c>
      <c r="BB340" s="37">
        <v>0</v>
      </c>
      <c r="BC340" s="37">
        <v>0</v>
      </c>
      <c r="BE340" s="44">
        <v>334</v>
      </c>
      <c r="BF340" s="37">
        <v>0</v>
      </c>
      <c r="BG340" s="37">
        <v>0</v>
      </c>
      <c r="BI340" s="44">
        <v>334</v>
      </c>
      <c r="BJ340" s="37">
        <v>0</v>
      </c>
      <c r="BK340" s="37">
        <v>0</v>
      </c>
    </row>
    <row r="341" spans="1:63" ht="14.25" x14ac:dyDescent="0.2">
      <c r="A341" s="44">
        <v>335</v>
      </c>
      <c r="B341" s="37">
        <v>0</v>
      </c>
      <c r="C341" s="37">
        <v>0</v>
      </c>
      <c r="E341" s="44">
        <v>335</v>
      </c>
      <c r="F341" s="37">
        <v>0</v>
      </c>
      <c r="G341" s="33">
        <v>0</v>
      </c>
      <c r="I341" s="44">
        <v>335</v>
      </c>
      <c r="J341" s="37">
        <v>0</v>
      </c>
      <c r="K341" s="37">
        <v>0</v>
      </c>
      <c r="M341" s="44">
        <v>335</v>
      </c>
      <c r="N341" s="37">
        <v>0</v>
      </c>
      <c r="O341" s="37">
        <v>0</v>
      </c>
      <c r="Q341" s="44">
        <v>335</v>
      </c>
      <c r="R341" s="37">
        <v>0</v>
      </c>
      <c r="S341" s="37">
        <v>0</v>
      </c>
      <c r="U341" s="44">
        <v>335</v>
      </c>
      <c r="V341" s="37">
        <v>0</v>
      </c>
      <c r="W341" s="37">
        <v>0</v>
      </c>
      <c r="Y341" s="44">
        <v>335</v>
      </c>
      <c r="Z341" s="37">
        <v>0</v>
      </c>
      <c r="AA341" s="37">
        <v>0</v>
      </c>
      <c r="AC341" s="44">
        <v>335</v>
      </c>
      <c r="AD341" s="37">
        <v>0</v>
      </c>
      <c r="AE341" s="37">
        <v>0</v>
      </c>
      <c r="AG341" s="44">
        <v>335</v>
      </c>
      <c r="AH341" s="37">
        <v>0</v>
      </c>
      <c r="AI341" s="37">
        <v>0</v>
      </c>
      <c r="AK341" s="44">
        <v>335</v>
      </c>
      <c r="AL341" s="37">
        <v>0</v>
      </c>
      <c r="AM341" s="33">
        <v>0</v>
      </c>
      <c r="AO341" s="44">
        <v>335</v>
      </c>
      <c r="AP341" s="37">
        <v>0</v>
      </c>
      <c r="AQ341" s="37">
        <v>0</v>
      </c>
      <c r="AS341" s="44">
        <v>335</v>
      </c>
      <c r="AT341" s="33">
        <v>0</v>
      </c>
      <c r="AU341" s="33">
        <v>0</v>
      </c>
      <c r="AW341" s="44">
        <v>335</v>
      </c>
      <c r="AX341" s="37">
        <v>0</v>
      </c>
      <c r="AY341" s="37">
        <v>0</v>
      </c>
      <c r="BA341" s="44">
        <v>335</v>
      </c>
      <c r="BB341" s="37">
        <v>0</v>
      </c>
      <c r="BC341" s="37">
        <v>0</v>
      </c>
      <c r="BE341" s="44">
        <v>335</v>
      </c>
      <c r="BF341" s="37">
        <v>0</v>
      </c>
      <c r="BG341" s="37">
        <v>0</v>
      </c>
      <c r="BI341" s="44">
        <v>335</v>
      </c>
      <c r="BJ341" s="37">
        <v>0</v>
      </c>
      <c r="BK341" s="37">
        <v>0</v>
      </c>
    </row>
    <row r="342" spans="1:63" ht="14.25" x14ac:dyDescent="0.2">
      <c r="A342" s="44">
        <v>336</v>
      </c>
      <c r="B342" s="37">
        <v>0</v>
      </c>
      <c r="C342" s="37">
        <v>0</v>
      </c>
      <c r="E342" s="44">
        <v>336</v>
      </c>
      <c r="F342" s="37">
        <v>0</v>
      </c>
      <c r="G342" s="33">
        <v>0</v>
      </c>
      <c r="I342" s="44">
        <v>336</v>
      </c>
      <c r="J342" s="37">
        <v>0</v>
      </c>
      <c r="K342" s="37">
        <v>0</v>
      </c>
      <c r="M342" s="44">
        <v>336</v>
      </c>
      <c r="N342" s="37">
        <v>0</v>
      </c>
      <c r="O342" s="37">
        <v>0</v>
      </c>
      <c r="Q342" s="44">
        <v>336</v>
      </c>
      <c r="R342" s="37">
        <v>0</v>
      </c>
      <c r="S342" s="37">
        <v>0</v>
      </c>
      <c r="U342" s="44">
        <v>336</v>
      </c>
      <c r="V342" s="37">
        <v>0</v>
      </c>
      <c r="W342" s="37">
        <v>0</v>
      </c>
      <c r="Y342" s="44">
        <v>336</v>
      </c>
      <c r="Z342" s="37">
        <v>0</v>
      </c>
      <c r="AA342" s="37">
        <v>0</v>
      </c>
      <c r="AC342" s="44">
        <v>336</v>
      </c>
      <c r="AD342" s="37">
        <v>0</v>
      </c>
      <c r="AE342" s="37">
        <v>0</v>
      </c>
      <c r="AG342" s="44">
        <v>336</v>
      </c>
      <c r="AH342" s="37">
        <v>0</v>
      </c>
      <c r="AI342" s="37">
        <v>0</v>
      </c>
      <c r="AK342" s="44">
        <v>336</v>
      </c>
      <c r="AL342" s="37">
        <v>0</v>
      </c>
      <c r="AM342" s="33">
        <v>0</v>
      </c>
      <c r="AO342" s="44">
        <v>336</v>
      </c>
      <c r="AP342" s="37">
        <v>0</v>
      </c>
      <c r="AQ342" s="37">
        <v>0</v>
      </c>
      <c r="AS342" s="44">
        <v>336</v>
      </c>
      <c r="AT342" s="33">
        <v>0</v>
      </c>
      <c r="AU342" s="33">
        <v>0</v>
      </c>
      <c r="AW342" s="44">
        <v>336</v>
      </c>
      <c r="AX342" s="37">
        <v>0</v>
      </c>
      <c r="AY342" s="37">
        <v>0</v>
      </c>
      <c r="BA342" s="44">
        <v>336</v>
      </c>
      <c r="BB342" s="37">
        <v>0</v>
      </c>
      <c r="BC342" s="37">
        <v>0</v>
      </c>
      <c r="BE342" s="44">
        <v>336</v>
      </c>
      <c r="BF342" s="37">
        <v>0</v>
      </c>
      <c r="BG342" s="37">
        <v>0</v>
      </c>
      <c r="BI342" s="44">
        <v>336</v>
      </c>
      <c r="BJ342" s="37">
        <v>0</v>
      </c>
      <c r="BK342" s="37">
        <v>0</v>
      </c>
    </row>
    <row r="343" spans="1:63" ht="14.25" x14ac:dyDescent="0.2">
      <c r="A343" s="44">
        <v>337</v>
      </c>
      <c r="B343" s="37">
        <v>0</v>
      </c>
      <c r="C343" s="37">
        <v>0</v>
      </c>
      <c r="E343" s="44">
        <v>337</v>
      </c>
      <c r="F343" s="37">
        <v>0</v>
      </c>
      <c r="G343" s="33">
        <v>0</v>
      </c>
      <c r="I343" s="44">
        <v>337</v>
      </c>
      <c r="J343" s="37">
        <v>0</v>
      </c>
      <c r="K343" s="37">
        <v>0</v>
      </c>
      <c r="M343" s="44">
        <v>337</v>
      </c>
      <c r="N343" s="37">
        <v>0</v>
      </c>
      <c r="O343" s="37">
        <v>0</v>
      </c>
      <c r="Q343" s="44">
        <v>337</v>
      </c>
      <c r="R343" s="37">
        <v>0</v>
      </c>
      <c r="S343" s="37">
        <v>0</v>
      </c>
      <c r="U343" s="44">
        <v>337</v>
      </c>
      <c r="V343" s="37">
        <v>0</v>
      </c>
      <c r="W343" s="37">
        <v>0</v>
      </c>
      <c r="Y343" s="44">
        <v>337</v>
      </c>
      <c r="Z343" s="37">
        <v>0</v>
      </c>
      <c r="AA343" s="37">
        <v>0</v>
      </c>
      <c r="AC343" s="44">
        <v>337</v>
      </c>
      <c r="AD343" s="37">
        <v>0</v>
      </c>
      <c r="AE343" s="37">
        <v>0</v>
      </c>
      <c r="AG343" s="44">
        <v>337</v>
      </c>
      <c r="AH343" s="37">
        <v>0</v>
      </c>
      <c r="AI343" s="37">
        <v>0</v>
      </c>
      <c r="AK343" s="44">
        <v>337</v>
      </c>
      <c r="AL343" s="37">
        <v>0</v>
      </c>
      <c r="AM343" s="33">
        <v>0</v>
      </c>
      <c r="AO343" s="44">
        <v>337</v>
      </c>
      <c r="AP343" s="37">
        <v>0</v>
      </c>
      <c r="AQ343" s="37">
        <v>0</v>
      </c>
      <c r="AS343" s="44">
        <v>337</v>
      </c>
      <c r="AT343" s="33">
        <v>0</v>
      </c>
      <c r="AU343" s="33">
        <v>0</v>
      </c>
      <c r="AW343" s="44">
        <v>337</v>
      </c>
      <c r="AX343" s="37">
        <v>0</v>
      </c>
      <c r="AY343" s="37">
        <v>0</v>
      </c>
      <c r="BA343" s="44">
        <v>337</v>
      </c>
      <c r="BB343" s="37">
        <v>0</v>
      </c>
      <c r="BC343" s="37">
        <v>0</v>
      </c>
      <c r="BE343" s="44">
        <v>337</v>
      </c>
      <c r="BF343" s="37">
        <v>0</v>
      </c>
      <c r="BG343" s="37">
        <v>0</v>
      </c>
      <c r="BI343" s="44">
        <v>337</v>
      </c>
      <c r="BJ343" s="37">
        <v>0</v>
      </c>
      <c r="BK343" s="37">
        <v>0</v>
      </c>
    </row>
    <row r="344" spans="1:63" ht="14.25" x14ac:dyDescent="0.2">
      <c r="A344" s="44">
        <v>338</v>
      </c>
      <c r="B344" s="37">
        <v>0</v>
      </c>
      <c r="C344" s="37">
        <v>0</v>
      </c>
      <c r="E344" s="44">
        <v>338</v>
      </c>
      <c r="F344" s="37">
        <v>0</v>
      </c>
      <c r="G344" s="33">
        <v>0</v>
      </c>
      <c r="I344" s="44">
        <v>338</v>
      </c>
      <c r="J344" s="37">
        <v>0</v>
      </c>
      <c r="K344" s="37">
        <v>0</v>
      </c>
      <c r="M344" s="44">
        <v>338</v>
      </c>
      <c r="N344" s="37">
        <v>0</v>
      </c>
      <c r="O344" s="37">
        <v>0</v>
      </c>
      <c r="Q344" s="44">
        <v>338</v>
      </c>
      <c r="R344" s="37">
        <v>0</v>
      </c>
      <c r="S344" s="37">
        <v>0</v>
      </c>
      <c r="U344" s="44">
        <v>338</v>
      </c>
      <c r="V344" s="37">
        <v>0</v>
      </c>
      <c r="W344" s="37">
        <v>0</v>
      </c>
      <c r="Y344" s="44">
        <v>338</v>
      </c>
      <c r="Z344" s="37">
        <v>0</v>
      </c>
      <c r="AA344" s="37">
        <v>0</v>
      </c>
      <c r="AC344" s="44">
        <v>338</v>
      </c>
      <c r="AD344" s="37">
        <v>0</v>
      </c>
      <c r="AE344" s="37">
        <v>0</v>
      </c>
      <c r="AG344" s="44">
        <v>338</v>
      </c>
      <c r="AH344" s="37">
        <v>0</v>
      </c>
      <c r="AI344" s="37">
        <v>0</v>
      </c>
      <c r="AK344" s="44">
        <v>338</v>
      </c>
      <c r="AL344" s="37">
        <v>0</v>
      </c>
      <c r="AM344" s="33">
        <v>0</v>
      </c>
      <c r="AO344" s="44">
        <v>338</v>
      </c>
      <c r="AP344" s="37">
        <v>0</v>
      </c>
      <c r="AQ344" s="37">
        <v>0</v>
      </c>
      <c r="AS344" s="44">
        <v>338</v>
      </c>
      <c r="AT344" s="33">
        <v>0</v>
      </c>
      <c r="AU344" s="33">
        <v>0</v>
      </c>
      <c r="AW344" s="44">
        <v>338</v>
      </c>
      <c r="AX344" s="37">
        <v>0</v>
      </c>
      <c r="AY344" s="37">
        <v>0</v>
      </c>
      <c r="BA344" s="44">
        <v>338</v>
      </c>
      <c r="BB344" s="37">
        <v>0</v>
      </c>
      <c r="BC344" s="37">
        <v>0</v>
      </c>
      <c r="BE344" s="44">
        <v>338</v>
      </c>
      <c r="BF344" s="37">
        <v>0</v>
      </c>
      <c r="BG344" s="37">
        <v>0</v>
      </c>
      <c r="BI344" s="44">
        <v>338</v>
      </c>
      <c r="BJ344" s="37">
        <v>0</v>
      </c>
      <c r="BK344" s="37">
        <v>0</v>
      </c>
    </row>
    <row r="345" spans="1:63" ht="14.25" x14ac:dyDescent="0.2">
      <c r="A345" s="44">
        <v>339</v>
      </c>
      <c r="B345" s="37">
        <v>0</v>
      </c>
      <c r="C345" s="37">
        <v>0</v>
      </c>
      <c r="E345" s="44">
        <v>339</v>
      </c>
      <c r="F345" s="37">
        <v>0</v>
      </c>
      <c r="G345" s="33">
        <v>0</v>
      </c>
      <c r="I345" s="44">
        <v>339</v>
      </c>
      <c r="J345" s="37">
        <v>0</v>
      </c>
      <c r="K345" s="37">
        <v>0</v>
      </c>
      <c r="M345" s="44">
        <v>339</v>
      </c>
      <c r="N345" s="37">
        <v>0</v>
      </c>
      <c r="O345" s="37">
        <v>0</v>
      </c>
      <c r="Q345" s="44">
        <v>339</v>
      </c>
      <c r="R345" s="37">
        <v>0</v>
      </c>
      <c r="S345" s="37">
        <v>0</v>
      </c>
      <c r="U345" s="44">
        <v>339</v>
      </c>
      <c r="V345" s="37">
        <v>0</v>
      </c>
      <c r="W345" s="37">
        <v>0</v>
      </c>
      <c r="Y345" s="44">
        <v>339</v>
      </c>
      <c r="Z345" s="37">
        <v>0</v>
      </c>
      <c r="AA345" s="37">
        <v>0</v>
      </c>
      <c r="AC345" s="44">
        <v>339</v>
      </c>
      <c r="AD345" s="37">
        <v>0</v>
      </c>
      <c r="AE345" s="37">
        <v>0</v>
      </c>
      <c r="AG345" s="44">
        <v>339</v>
      </c>
      <c r="AH345" s="37">
        <v>0</v>
      </c>
      <c r="AI345" s="37">
        <v>0</v>
      </c>
      <c r="AK345" s="44">
        <v>339</v>
      </c>
      <c r="AL345" s="37">
        <v>0</v>
      </c>
      <c r="AM345" s="33">
        <v>0</v>
      </c>
      <c r="AO345" s="44">
        <v>339</v>
      </c>
      <c r="AP345" s="37">
        <v>0</v>
      </c>
      <c r="AQ345" s="37">
        <v>0</v>
      </c>
      <c r="AS345" s="44">
        <v>339</v>
      </c>
      <c r="AT345" s="33">
        <v>0</v>
      </c>
      <c r="AU345" s="33">
        <v>0</v>
      </c>
      <c r="AW345" s="44">
        <v>339</v>
      </c>
      <c r="AX345" s="37">
        <v>0</v>
      </c>
      <c r="AY345" s="37">
        <v>0</v>
      </c>
      <c r="BA345" s="44">
        <v>339</v>
      </c>
      <c r="BB345" s="37">
        <v>0</v>
      </c>
      <c r="BC345" s="37">
        <v>0</v>
      </c>
      <c r="BE345" s="44">
        <v>339</v>
      </c>
      <c r="BF345" s="37">
        <v>0</v>
      </c>
      <c r="BG345" s="37">
        <v>0</v>
      </c>
      <c r="BI345" s="44">
        <v>339</v>
      </c>
      <c r="BJ345" s="37">
        <v>0</v>
      </c>
      <c r="BK345" s="37">
        <v>0</v>
      </c>
    </row>
    <row r="346" spans="1:63" ht="14.25" x14ac:dyDescent="0.2">
      <c r="A346" s="44">
        <v>340</v>
      </c>
      <c r="B346" s="37">
        <v>0</v>
      </c>
      <c r="C346" s="37">
        <v>0</v>
      </c>
      <c r="E346" s="44">
        <v>340</v>
      </c>
      <c r="F346" s="37">
        <v>0</v>
      </c>
      <c r="G346" s="33">
        <v>0</v>
      </c>
      <c r="I346" s="44">
        <v>340</v>
      </c>
      <c r="J346" s="37">
        <v>0</v>
      </c>
      <c r="K346" s="37">
        <v>0</v>
      </c>
      <c r="M346" s="44">
        <v>340</v>
      </c>
      <c r="N346" s="37">
        <v>0</v>
      </c>
      <c r="O346" s="37">
        <v>0</v>
      </c>
      <c r="Q346" s="44">
        <v>340</v>
      </c>
      <c r="R346" s="37">
        <v>0</v>
      </c>
      <c r="S346" s="37">
        <v>0</v>
      </c>
      <c r="U346" s="44">
        <v>340</v>
      </c>
      <c r="V346" s="37">
        <v>0</v>
      </c>
      <c r="W346" s="37">
        <v>0</v>
      </c>
      <c r="Y346" s="44">
        <v>340</v>
      </c>
      <c r="Z346" s="37">
        <v>0</v>
      </c>
      <c r="AA346" s="37">
        <v>0</v>
      </c>
      <c r="AC346" s="44">
        <v>340</v>
      </c>
      <c r="AD346" s="37">
        <v>0</v>
      </c>
      <c r="AE346" s="37">
        <v>0</v>
      </c>
      <c r="AG346" s="44">
        <v>340</v>
      </c>
      <c r="AH346" s="37">
        <v>0</v>
      </c>
      <c r="AI346" s="37">
        <v>0</v>
      </c>
      <c r="AK346" s="44">
        <v>340</v>
      </c>
      <c r="AL346" s="37">
        <v>0</v>
      </c>
      <c r="AM346" s="33">
        <v>0</v>
      </c>
      <c r="AO346" s="44">
        <v>340</v>
      </c>
      <c r="AP346" s="37">
        <v>0</v>
      </c>
      <c r="AQ346" s="37">
        <v>0</v>
      </c>
      <c r="AS346" s="44">
        <v>340</v>
      </c>
      <c r="AT346" s="33">
        <v>0</v>
      </c>
      <c r="AU346" s="33">
        <v>0</v>
      </c>
      <c r="AW346" s="44">
        <v>340</v>
      </c>
      <c r="AX346" s="37">
        <v>0</v>
      </c>
      <c r="AY346" s="37">
        <v>0</v>
      </c>
      <c r="BA346" s="44">
        <v>340</v>
      </c>
      <c r="BB346" s="37">
        <v>0</v>
      </c>
      <c r="BC346" s="37">
        <v>0</v>
      </c>
      <c r="BE346" s="44">
        <v>340</v>
      </c>
      <c r="BF346" s="37">
        <v>0</v>
      </c>
      <c r="BG346" s="37">
        <v>0</v>
      </c>
      <c r="BI346" s="44">
        <v>340</v>
      </c>
      <c r="BJ346" s="37">
        <v>0</v>
      </c>
      <c r="BK346" s="37">
        <v>0</v>
      </c>
    </row>
    <row r="347" spans="1:63" ht="14.25" x14ac:dyDescent="0.2">
      <c r="A347" s="44">
        <v>341</v>
      </c>
      <c r="B347" s="37">
        <v>0</v>
      </c>
      <c r="C347" s="37">
        <v>0</v>
      </c>
      <c r="E347" s="44">
        <v>341</v>
      </c>
      <c r="F347" s="37">
        <v>0</v>
      </c>
      <c r="G347" s="33">
        <v>0</v>
      </c>
      <c r="I347" s="44">
        <v>341</v>
      </c>
      <c r="J347" s="37">
        <v>0</v>
      </c>
      <c r="K347" s="37">
        <v>0</v>
      </c>
      <c r="M347" s="44">
        <v>341</v>
      </c>
      <c r="N347" s="37">
        <v>0</v>
      </c>
      <c r="O347" s="37">
        <v>0</v>
      </c>
      <c r="Q347" s="44">
        <v>341</v>
      </c>
      <c r="R347" s="37">
        <v>0</v>
      </c>
      <c r="S347" s="37">
        <v>0</v>
      </c>
      <c r="U347" s="44">
        <v>341</v>
      </c>
      <c r="V347" s="37">
        <v>0</v>
      </c>
      <c r="W347" s="37">
        <v>0</v>
      </c>
      <c r="Y347" s="44">
        <v>341</v>
      </c>
      <c r="Z347" s="37">
        <v>0</v>
      </c>
      <c r="AA347" s="37">
        <v>0</v>
      </c>
      <c r="AC347" s="44">
        <v>341</v>
      </c>
      <c r="AD347" s="37">
        <v>0</v>
      </c>
      <c r="AE347" s="37">
        <v>0</v>
      </c>
      <c r="AG347" s="44">
        <v>341</v>
      </c>
      <c r="AH347" s="37">
        <v>0</v>
      </c>
      <c r="AI347" s="37">
        <v>0</v>
      </c>
      <c r="AK347" s="44">
        <v>341</v>
      </c>
      <c r="AL347" s="37">
        <v>0</v>
      </c>
      <c r="AM347" s="33">
        <v>0</v>
      </c>
      <c r="AO347" s="44">
        <v>341</v>
      </c>
      <c r="AP347" s="37">
        <v>0</v>
      </c>
      <c r="AQ347" s="37">
        <v>0</v>
      </c>
      <c r="AS347" s="44">
        <v>341</v>
      </c>
      <c r="AT347" s="33">
        <v>0</v>
      </c>
      <c r="AU347" s="33">
        <v>0</v>
      </c>
      <c r="AW347" s="44">
        <v>341</v>
      </c>
      <c r="AX347" s="37">
        <v>0</v>
      </c>
      <c r="AY347" s="37">
        <v>0</v>
      </c>
      <c r="BA347" s="44">
        <v>341</v>
      </c>
      <c r="BB347" s="37">
        <v>0</v>
      </c>
      <c r="BC347" s="37">
        <v>0</v>
      </c>
      <c r="BE347" s="44">
        <v>341</v>
      </c>
      <c r="BF347" s="37">
        <v>0</v>
      </c>
      <c r="BG347" s="37">
        <v>0</v>
      </c>
      <c r="BI347" s="44">
        <v>341</v>
      </c>
      <c r="BJ347" s="37">
        <v>0</v>
      </c>
      <c r="BK347" s="37">
        <v>0</v>
      </c>
    </row>
    <row r="348" spans="1:63" ht="14.25" x14ac:dyDescent="0.2">
      <c r="A348" s="44">
        <v>342</v>
      </c>
      <c r="B348" s="37">
        <v>0</v>
      </c>
      <c r="C348" s="37">
        <v>0</v>
      </c>
      <c r="E348" s="44">
        <v>342</v>
      </c>
      <c r="F348" s="37">
        <v>0</v>
      </c>
      <c r="G348" s="33">
        <v>0</v>
      </c>
      <c r="I348" s="44">
        <v>342</v>
      </c>
      <c r="J348" s="37">
        <v>0</v>
      </c>
      <c r="K348" s="37">
        <v>0</v>
      </c>
      <c r="M348" s="44">
        <v>342</v>
      </c>
      <c r="N348" s="37">
        <v>0</v>
      </c>
      <c r="O348" s="37">
        <v>0</v>
      </c>
      <c r="Q348" s="44">
        <v>342</v>
      </c>
      <c r="R348" s="37">
        <v>0</v>
      </c>
      <c r="S348" s="37">
        <v>0</v>
      </c>
      <c r="U348" s="44">
        <v>342</v>
      </c>
      <c r="V348" s="37">
        <v>0</v>
      </c>
      <c r="W348" s="37">
        <v>0</v>
      </c>
      <c r="Y348" s="44">
        <v>342</v>
      </c>
      <c r="Z348" s="37">
        <v>0</v>
      </c>
      <c r="AA348" s="37">
        <v>0</v>
      </c>
      <c r="AC348" s="44">
        <v>342</v>
      </c>
      <c r="AD348" s="37">
        <v>0</v>
      </c>
      <c r="AE348" s="37">
        <v>0</v>
      </c>
      <c r="AG348" s="44">
        <v>342</v>
      </c>
      <c r="AH348" s="37">
        <v>0</v>
      </c>
      <c r="AI348" s="37">
        <v>0</v>
      </c>
      <c r="AK348" s="44">
        <v>342</v>
      </c>
      <c r="AL348" s="37">
        <v>0</v>
      </c>
      <c r="AM348" s="33">
        <v>0</v>
      </c>
      <c r="AO348" s="44">
        <v>342</v>
      </c>
      <c r="AP348" s="37">
        <v>0</v>
      </c>
      <c r="AQ348" s="37">
        <v>0</v>
      </c>
      <c r="AS348" s="44">
        <v>342</v>
      </c>
      <c r="AT348" s="33">
        <v>0</v>
      </c>
      <c r="AU348" s="33">
        <v>0</v>
      </c>
      <c r="AW348" s="44">
        <v>342</v>
      </c>
      <c r="AX348" s="37">
        <v>0</v>
      </c>
      <c r="AY348" s="37">
        <v>0</v>
      </c>
      <c r="BA348" s="44">
        <v>342</v>
      </c>
      <c r="BB348" s="37">
        <v>0</v>
      </c>
      <c r="BC348" s="37">
        <v>0</v>
      </c>
      <c r="BE348" s="44">
        <v>342</v>
      </c>
      <c r="BF348" s="37">
        <v>0</v>
      </c>
      <c r="BG348" s="37">
        <v>0</v>
      </c>
      <c r="BI348" s="44">
        <v>342</v>
      </c>
      <c r="BJ348" s="37">
        <v>0</v>
      </c>
      <c r="BK348" s="37">
        <v>0</v>
      </c>
    </row>
    <row r="349" spans="1:63" ht="14.25" x14ac:dyDescent="0.2">
      <c r="A349" s="44">
        <v>343</v>
      </c>
      <c r="B349" s="37">
        <v>0</v>
      </c>
      <c r="C349" s="37">
        <v>0</v>
      </c>
      <c r="E349" s="44">
        <v>343</v>
      </c>
      <c r="F349" s="37">
        <v>0</v>
      </c>
      <c r="G349" s="33">
        <v>0</v>
      </c>
      <c r="I349" s="44">
        <v>343</v>
      </c>
      <c r="J349" s="37">
        <v>0</v>
      </c>
      <c r="K349" s="37">
        <v>0</v>
      </c>
      <c r="M349" s="44">
        <v>343</v>
      </c>
      <c r="N349" s="37">
        <v>0</v>
      </c>
      <c r="O349" s="37">
        <v>0</v>
      </c>
      <c r="Q349" s="44">
        <v>343</v>
      </c>
      <c r="R349" s="37">
        <v>0</v>
      </c>
      <c r="S349" s="37">
        <v>0</v>
      </c>
      <c r="U349" s="44">
        <v>343</v>
      </c>
      <c r="V349" s="37">
        <v>0</v>
      </c>
      <c r="W349" s="37">
        <v>0</v>
      </c>
      <c r="Y349" s="44">
        <v>343</v>
      </c>
      <c r="Z349" s="37">
        <v>0</v>
      </c>
      <c r="AA349" s="37">
        <v>0</v>
      </c>
      <c r="AC349" s="44">
        <v>343</v>
      </c>
      <c r="AD349" s="37">
        <v>0</v>
      </c>
      <c r="AE349" s="37">
        <v>0</v>
      </c>
      <c r="AG349" s="44">
        <v>343</v>
      </c>
      <c r="AH349" s="37">
        <v>0</v>
      </c>
      <c r="AI349" s="37">
        <v>0</v>
      </c>
      <c r="AK349" s="44">
        <v>343</v>
      </c>
      <c r="AL349" s="37">
        <v>0</v>
      </c>
      <c r="AM349" s="33">
        <v>0</v>
      </c>
      <c r="AO349" s="44">
        <v>343</v>
      </c>
      <c r="AP349" s="37">
        <v>0</v>
      </c>
      <c r="AQ349" s="37">
        <v>0</v>
      </c>
      <c r="AS349" s="44">
        <v>343</v>
      </c>
      <c r="AT349" s="33">
        <v>0</v>
      </c>
      <c r="AU349" s="33">
        <v>0</v>
      </c>
      <c r="AW349" s="44">
        <v>343</v>
      </c>
      <c r="AX349" s="37">
        <v>0</v>
      </c>
      <c r="AY349" s="37">
        <v>0</v>
      </c>
      <c r="BA349" s="44">
        <v>343</v>
      </c>
      <c r="BB349" s="37">
        <v>0</v>
      </c>
      <c r="BC349" s="37">
        <v>0</v>
      </c>
      <c r="BE349" s="44">
        <v>343</v>
      </c>
      <c r="BF349" s="37">
        <v>0</v>
      </c>
      <c r="BG349" s="37">
        <v>0</v>
      </c>
      <c r="BI349" s="44">
        <v>343</v>
      </c>
      <c r="BJ349" s="37">
        <v>0</v>
      </c>
      <c r="BK349" s="37">
        <v>0</v>
      </c>
    </row>
    <row r="350" spans="1:63" ht="14.25" x14ac:dyDescent="0.2">
      <c r="A350" s="44">
        <v>344</v>
      </c>
      <c r="B350" s="37">
        <v>0</v>
      </c>
      <c r="C350" s="37">
        <v>0</v>
      </c>
      <c r="E350" s="44">
        <v>344</v>
      </c>
      <c r="F350" s="37">
        <v>0</v>
      </c>
      <c r="G350" s="33">
        <v>0</v>
      </c>
      <c r="I350" s="44">
        <v>344</v>
      </c>
      <c r="J350" s="37">
        <v>0</v>
      </c>
      <c r="K350" s="37">
        <v>0</v>
      </c>
      <c r="M350" s="44">
        <v>344</v>
      </c>
      <c r="N350" s="37">
        <v>0</v>
      </c>
      <c r="O350" s="37">
        <v>0</v>
      </c>
      <c r="Q350" s="44">
        <v>344</v>
      </c>
      <c r="R350" s="37">
        <v>0</v>
      </c>
      <c r="S350" s="37">
        <v>0</v>
      </c>
      <c r="U350" s="44">
        <v>344</v>
      </c>
      <c r="V350" s="37">
        <v>0</v>
      </c>
      <c r="W350" s="37">
        <v>0</v>
      </c>
      <c r="Y350" s="44">
        <v>344</v>
      </c>
      <c r="Z350" s="37">
        <v>0</v>
      </c>
      <c r="AA350" s="37">
        <v>0</v>
      </c>
      <c r="AC350" s="44">
        <v>344</v>
      </c>
      <c r="AD350" s="37">
        <v>0</v>
      </c>
      <c r="AE350" s="37">
        <v>0</v>
      </c>
      <c r="AG350" s="44">
        <v>344</v>
      </c>
      <c r="AH350" s="37">
        <v>0</v>
      </c>
      <c r="AI350" s="37">
        <v>0</v>
      </c>
      <c r="AK350" s="44">
        <v>344</v>
      </c>
      <c r="AL350" s="37">
        <v>0</v>
      </c>
      <c r="AM350" s="33">
        <v>0</v>
      </c>
      <c r="AO350" s="44">
        <v>344</v>
      </c>
      <c r="AP350" s="37">
        <v>0</v>
      </c>
      <c r="AQ350" s="37">
        <v>0</v>
      </c>
      <c r="AS350" s="44">
        <v>344</v>
      </c>
      <c r="AT350" s="33">
        <v>0</v>
      </c>
      <c r="AU350" s="33">
        <v>0</v>
      </c>
      <c r="AW350" s="44">
        <v>344</v>
      </c>
      <c r="AX350" s="37">
        <v>0</v>
      </c>
      <c r="AY350" s="37">
        <v>0</v>
      </c>
      <c r="BA350" s="44">
        <v>344</v>
      </c>
      <c r="BB350" s="37">
        <v>0</v>
      </c>
      <c r="BC350" s="37">
        <v>0</v>
      </c>
      <c r="BE350" s="44">
        <v>344</v>
      </c>
      <c r="BF350" s="37">
        <v>0</v>
      </c>
      <c r="BG350" s="37">
        <v>0</v>
      </c>
      <c r="BI350" s="44">
        <v>344</v>
      </c>
      <c r="BJ350" s="37">
        <v>0</v>
      </c>
      <c r="BK350" s="37">
        <v>0</v>
      </c>
    </row>
    <row r="351" spans="1:63" ht="14.25" x14ac:dyDescent="0.2">
      <c r="A351" s="44">
        <v>345</v>
      </c>
      <c r="B351" s="37">
        <v>0</v>
      </c>
      <c r="C351" s="37">
        <v>0</v>
      </c>
      <c r="E351" s="44">
        <v>345</v>
      </c>
      <c r="F351" s="37">
        <v>0</v>
      </c>
      <c r="G351" s="37">
        <v>0</v>
      </c>
      <c r="I351" s="44">
        <v>345</v>
      </c>
      <c r="J351" s="37">
        <v>0</v>
      </c>
      <c r="K351" s="37">
        <v>0</v>
      </c>
      <c r="M351" s="44">
        <v>345</v>
      </c>
      <c r="N351" s="37">
        <v>0</v>
      </c>
      <c r="O351" s="37">
        <v>0</v>
      </c>
      <c r="Q351" s="44">
        <v>345</v>
      </c>
      <c r="R351" s="37">
        <v>0</v>
      </c>
      <c r="S351" s="37">
        <v>0</v>
      </c>
      <c r="U351" s="44">
        <v>345</v>
      </c>
      <c r="V351" s="37">
        <v>0</v>
      </c>
      <c r="W351" s="37">
        <v>0</v>
      </c>
      <c r="Y351" s="44">
        <v>345</v>
      </c>
      <c r="Z351" s="37">
        <v>0</v>
      </c>
      <c r="AA351" s="37">
        <v>0</v>
      </c>
      <c r="AC351" s="44">
        <v>345</v>
      </c>
      <c r="AD351" s="37">
        <v>0</v>
      </c>
      <c r="AE351" s="37">
        <v>0</v>
      </c>
      <c r="AG351" s="44">
        <v>345</v>
      </c>
      <c r="AH351" s="37">
        <v>0</v>
      </c>
      <c r="AI351" s="37">
        <v>0</v>
      </c>
      <c r="AK351" s="44">
        <v>345</v>
      </c>
      <c r="AL351" s="37">
        <v>0</v>
      </c>
      <c r="AM351" s="37">
        <v>0</v>
      </c>
      <c r="AO351" s="44">
        <v>345</v>
      </c>
      <c r="AP351" s="37">
        <v>0</v>
      </c>
      <c r="AQ351" s="37">
        <v>0</v>
      </c>
      <c r="AS351" s="44">
        <v>345</v>
      </c>
      <c r="AT351" s="33">
        <v>0</v>
      </c>
      <c r="AU351" s="33">
        <v>0</v>
      </c>
      <c r="AW351" s="44">
        <v>345</v>
      </c>
      <c r="AX351" s="37">
        <v>0</v>
      </c>
      <c r="AY351" s="37">
        <v>0</v>
      </c>
      <c r="BA351" s="44">
        <v>345</v>
      </c>
      <c r="BB351" s="37">
        <v>0</v>
      </c>
      <c r="BC351" s="37">
        <v>0</v>
      </c>
      <c r="BE351" s="44">
        <v>345</v>
      </c>
      <c r="BF351" s="37">
        <v>0</v>
      </c>
      <c r="BG351" s="37">
        <v>0</v>
      </c>
      <c r="BI351" s="44">
        <v>345</v>
      </c>
      <c r="BJ351" s="37">
        <v>0</v>
      </c>
      <c r="BK351" s="37">
        <v>0</v>
      </c>
    </row>
    <row r="352" spans="1:63" ht="14.25" x14ac:dyDescent="0.2">
      <c r="A352" s="44">
        <v>346</v>
      </c>
      <c r="B352" s="37">
        <v>0</v>
      </c>
      <c r="C352" s="37">
        <v>0</v>
      </c>
      <c r="E352" s="44">
        <v>346</v>
      </c>
      <c r="F352" s="37">
        <v>0</v>
      </c>
      <c r="G352" s="37">
        <v>0</v>
      </c>
      <c r="I352" s="44">
        <v>346</v>
      </c>
      <c r="J352" s="37">
        <v>0</v>
      </c>
      <c r="K352" s="37">
        <v>0</v>
      </c>
      <c r="M352" s="44">
        <v>346</v>
      </c>
      <c r="N352" s="37">
        <v>0</v>
      </c>
      <c r="O352" s="37">
        <v>0</v>
      </c>
      <c r="Q352" s="44">
        <v>346</v>
      </c>
      <c r="R352" s="37">
        <v>0</v>
      </c>
      <c r="S352" s="37">
        <v>0</v>
      </c>
      <c r="U352" s="44">
        <v>346</v>
      </c>
      <c r="V352" s="37">
        <v>0</v>
      </c>
      <c r="W352" s="37">
        <v>0</v>
      </c>
      <c r="Y352" s="44">
        <v>346</v>
      </c>
      <c r="Z352" s="37">
        <v>0</v>
      </c>
      <c r="AA352" s="37">
        <v>0</v>
      </c>
      <c r="AC352" s="44">
        <v>346</v>
      </c>
      <c r="AD352" s="37">
        <v>0</v>
      </c>
      <c r="AE352" s="37">
        <v>0</v>
      </c>
      <c r="AG352" s="44">
        <v>346</v>
      </c>
      <c r="AH352" s="37">
        <v>0</v>
      </c>
      <c r="AI352" s="37">
        <v>0</v>
      </c>
      <c r="AK352" s="44">
        <v>346</v>
      </c>
      <c r="AL352" s="37">
        <v>0</v>
      </c>
      <c r="AM352" s="37">
        <v>0</v>
      </c>
      <c r="AO352" s="44">
        <v>346</v>
      </c>
      <c r="AP352" s="37">
        <v>0</v>
      </c>
      <c r="AQ352" s="37">
        <v>0</v>
      </c>
      <c r="AS352" s="44">
        <v>346</v>
      </c>
      <c r="AT352" s="33">
        <v>0</v>
      </c>
      <c r="AU352" s="33">
        <v>0</v>
      </c>
      <c r="AW352" s="44">
        <v>346</v>
      </c>
      <c r="AX352" s="37">
        <v>0</v>
      </c>
      <c r="AY352" s="37">
        <v>0</v>
      </c>
      <c r="BA352" s="44">
        <v>346</v>
      </c>
      <c r="BB352" s="37">
        <v>0</v>
      </c>
      <c r="BC352" s="37">
        <v>0</v>
      </c>
      <c r="BE352" s="44">
        <v>346</v>
      </c>
      <c r="BF352" s="37">
        <v>0</v>
      </c>
      <c r="BG352" s="37">
        <v>0</v>
      </c>
      <c r="BI352" s="44">
        <v>346</v>
      </c>
      <c r="BJ352" s="37">
        <v>0</v>
      </c>
      <c r="BK352" s="37">
        <v>0</v>
      </c>
    </row>
    <row r="353" spans="1:63" ht="14.25" x14ac:dyDescent="0.2">
      <c r="A353" s="44">
        <v>347</v>
      </c>
      <c r="B353" s="37">
        <v>0</v>
      </c>
      <c r="C353" s="37">
        <v>0</v>
      </c>
      <c r="E353" s="44">
        <v>347</v>
      </c>
      <c r="F353" s="37">
        <v>0</v>
      </c>
      <c r="G353" s="37">
        <v>0</v>
      </c>
      <c r="I353" s="44">
        <v>347</v>
      </c>
      <c r="J353" s="37">
        <v>0</v>
      </c>
      <c r="K353" s="37">
        <v>0</v>
      </c>
      <c r="M353" s="44">
        <v>347</v>
      </c>
      <c r="N353" s="37">
        <v>0</v>
      </c>
      <c r="O353" s="37">
        <v>0</v>
      </c>
      <c r="Q353" s="44">
        <v>347</v>
      </c>
      <c r="R353" s="37">
        <v>0</v>
      </c>
      <c r="S353" s="37">
        <v>0</v>
      </c>
      <c r="U353" s="44">
        <v>347</v>
      </c>
      <c r="V353" s="37">
        <v>0</v>
      </c>
      <c r="W353" s="37">
        <v>0</v>
      </c>
      <c r="Y353" s="44">
        <v>347</v>
      </c>
      <c r="Z353" s="37">
        <v>0</v>
      </c>
      <c r="AA353" s="37">
        <v>0</v>
      </c>
      <c r="AC353" s="44">
        <v>347</v>
      </c>
      <c r="AD353" s="37">
        <v>0</v>
      </c>
      <c r="AE353" s="37">
        <v>0</v>
      </c>
      <c r="AG353" s="44">
        <v>347</v>
      </c>
      <c r="AH353" s="37">
        <v>0</v>
      </c>
      <c r="AI353" s="37">
        <v>0</v>
      </c>
      <c r="AK353" s="44">
        <v>347</v>
      </c>
      <c r="AL353" s="37">
        <v>0</v>
      </c>
      <c r="AM353" s="37">
        <v>0</v>
      </c>
      <c r="AO353" s="44">
        <v>347</v>
      </c>
      <c r="AP353" s="37">
        <v>0</v>
      </c>
      <c r="AQ353" s="37">
        <v>0</v>
      </c>
      <c r="AS353" s="44">
        <v>347</v>
      </c>
      <c r="AT353" s="33">
        <v>0</v>
      </c>
      <c r="AU353" s="33">
        <v>0</v>
      </c>
      <c r="AW353" s="44">
        <v>347</v>
      </c>
      <c r="AX353" s="37">
        <v>0</v>
      </c>
      <c r="AY353" s="37">
        <v>0</v>
      </c>
      <c r="BA353" s="44">
        <v>347</v>
      </c>
      <c r="BB353" s="37">
        <v>0</v>
      </c>
      <c r="BC353" s="37">
        <v>0</v>
      </c>
      <c r="BE353" s="44">
        <v>347</v>
      </c>
      <c r="BF353" s="37">
        <v>0</v>
      </c>
      <c r="BG353" s="37">
        <v>0</v>
      </c>
      <c r="BI353" s="44">
        <v>347</v>
      </c>
      <c r="BJ353" s="37">
        <v>0</v>
      </c>
      <c r="BK353" s="37">
        <v>0</v>
      </c>
    </row>
    <row r="354" spans="1:63" ht="14.25" x14ac:dyDescent="0.2">
      <c r="A354" s="44">
        <v>348</v>
      </c>
      <c r="B354" s="37">
        <v>0</v>
      </c>
      <c r="C354" s="37">
        <v>0</v>
      </c>
      <c r="E354" s="44">
        <v>348</v>
      </c>
      <c r="F354" s="37">
        <v>0</v>
      </c>
      <c r="G354" s="37">
        <v>0</v>
      </c>
      <c r="I354" s="44">
        <v>348</v>
      </c>
      <c r="J354" s="37">
        <v>0</v>
      </c>
      <c r="K354" s="37">
        <v>0</v>
      </c>
      <c r="M354" s="44">
        <v>348</v>
      </c>
      <c r="N354" s="37">
        <v>0</v>
      </c>
      <c r="O354" s="37">
        <v>0</v>
      </c>
      <c r="Q354" s="44">
        <v>348</v>
      </c>
      <c r="R354" s="37">
        <v>0</v>
      </c>
      <c r="S354" s="37">
        <v>0</v>
      </c>
      <c r="U354" s="44">
        <v>348</v>
      </c>
      <c r="V354" s="37">
        <v>0</v>
      </c>
      <c r="W354" s="37">
        <v>0</v>
      </c>
      <c r="Y354" s="44">
        <v>348</v>
      </c>
      <c r="Z354" s="37">
        <v>0</v>
      </c>
      <c r="AA354" s="37">
        <v>0</v>
      </c>
      <c r="AC354" s="44">
        <v>348</v>
      </c>
      <c r="AD354" s="37">
        <v>0</v>
      </c>
      <c r="AE354" s="37">
        <v>0</v>
      </c>
      <c r="AG354" s="44">
        <v>348</v>
      </c>
      <c r="AH354" s="37">
        <v>0</v>
      </c>
      <c r="AI354" s="37">
        <v>0</v>
      </c>
      <c r="AK354" s="44">
        <v>348</v>
      </c>
      <c r="AL354" s="37">
        <v>0</v>
      </c>
      <c r="AM354" s="37">
        <v>0</v>
      </c>
      <c r="AO354" s="44">
        <v>348</v>
      </c>
      <c r="AP354" s="37">
        <v>0</v>
      </c>
      <c r="AQ354" s="37">
        <v>0</v>
      </c>
      <c r="AS354" s="44">
        <v>348</v>
      </c>
      <c r="AT354" s="33">
        <v>0</v>
      </c>
      <c r="AU354" s="33">
        <v>0</v>
      </c>
      <c r="AW354" s="44">
        <v>348</v>
      </c>
      <c r="AX354" s="37">
        <v>0</v>
      </c>
      <c r="AY354" s="37">
        <v>0</v>
      </c>
      <c r="BA354" s="44">
        <v>348</v>
      </c>
      <c r="BB354" s="37">
        <v>0</v>
      </c>
      <c r="BC354" s="37">
        <v>0</v>
      </c>
      <c r="BE354" s="44">
        <v>348</v>
      </c>
      <c r="BF354" s="37">
        <v>0</v>
      </c>
      <c r="BG354" s="37">
        <v>0</v>
      </c>
      <c r="BI354" s="44">
        <v>348</v>
      </c>
      <c r="BJ354" s="37">
        <v>0</v>
      </c>
      <c r="BK354" s="37">
        <v>0</v>
      </c>
    </row>
    <row r="355" spans="1:63" ht="14.25" x14ac:dyDescent="0.2">
      <c r="A355" s="44">
        <v>349</v>
      </c>
      <c r="B355" s="37">
        <v>0</v>
      </c>
      <c r="C355" s="37">
        <v>0</v>
      </c>
      <c r="E355" s="44">
        <v>349</v>
      </c>
      <c r="F355" s="37">
        <v>0</v>
      </c>
      <c r="G355" s="37">
        <v>0</v>
      </c>
      <c r="I355" s="44">
        <v>349</v>
      </c>
      <c r="J355" s="37">
        <v>0</v>
      </c>
      <c r="K355" s="37">
        <v>0</v>
      </c>
      <c r="M355" s="44">
        <v>349</v>
      </c>
      <c r="N355" s="37">
        <v>0</v>
      </c>
      <c r="O355" s="37">
        <v>0</v>
      </c>
      <c r="Q355" s="44">
        <v>349</v>
      </c>
      <c r="R355" s="37">
        <v>0</v>
      </c>
      <c r="S355" s="37">
        <v>0</v>
      </c>
      <c r="U355" s="44">
        <v>349</v>
      </c>
      <c r="V355" s="37">
        <v>0</v>
      </c>
      <c r="W355" s="37">
        <v>0</v>
      </c>
      <c r="Y355" s="44">
        <v>349</v>
      </c>
      <c r="Z355" s="37">
        <v>0</v>
      </c>
      <c r="AA355" s="37">
        <v>0</v>
      </c>
      <c r="AC355" s="44">
        <v>349</v>
      </c>
      <c r="AD355" s="37">
        <v>0</v>
      </c>
      <c r="AE355" s="37">
        <v>0</v>
      </c>
      <c r="AG355" s="44">
        <v>349</v>
      </c>
      <c r="AH355" s="37">
        <v>0</v>
      </c>
      <c r="AI355" s="37">
        <v>0</v>
      </c>
      <c r="AK355" s="44">
        <v>349</v>
      </c>
      <c r="AL355" s="37">
        <v>0</v>
      </c>
      <c r="AM355" s="37">
        <v>0</v>
      </c>
      <c r="AO355" s="44">
        <v>349</v>
      </c>
      <c r="AP355" s="37">
        <v>0</v>
      </c>
      <c r="AQ355" s="37">
        <v>0</v>
      </c>
      <c r="AS355" s="44">
        <v>349</v>
      </c>
      <c r="AT355" s="33">
        <v>0</v>
      </c>
      <c r="AU355" s="33">
        <v>0</v>
      </c>
      <c r="AW355" s="44">
        <v>349</v>
      </c>
      <c r="AX355" s="37">
        <v>0</v>
      </c>
      <c r="AY355" s="37">
        <v>0</v>
      </c>
      <c r="BA355" s="44">
        <v>349</v>
      </c>
      <c r="BB355" s="37">
        <v>0</v>
      </c>
      <c r="BC355" s="37">
        <v>0</v>
      </c>
      <c r="BE355" s="44">
        <v>349</v>
      </c>
      <c r="BF355" s="37">
        <v>0</v>
      </c>
      <c r="BG355" s="37">
        <v>0</v>
      </c>
      <c r="BI355" s="44">
        <v>349</v>
      </c>
      <c r="BJ355" s="37">
        <v>0</v>
      </c>
      <c r="BK355" s="37">
        <v>0</v>
      </c>
    </row>
    <row r="356" spans="1:63" ht="14.25" x14ac:dyDescent="0.2">
      <c r="A356" s="44">
        <v>350</v>
      </c>
      <c r="B356" s="37">
        <v>0</v>
      </c>
      <c r="C356" s="37">
        <v>0</v>
      </c>
      <c r="E356" s="44">
        <v>350</v>
      </c>
      <c r="F356" s="37">
        <v>0</v>
      </c>
      <c r="G356" s="37">
        <v>0</v>
      </c>
      <c r="I356" s="44">
        <v>350</v>
      </c>
      <c r="J356" s="37">
        <v>0</v>
      </c>
      <c r="K356" s="37">
        <v>0</v>
      </c>
      <c r="M356" s="44">
        <v>350</v>
      </c>
      <c r="N356" s="37">
        <v>0</v>
      </c>
      <c r="O356" s="37">
        <v>0</v>
      </c>
      <c r="Q356" s="44">
        <v>350</v>
      </c>
      <c r="R356" s="37">
        <v>0</v>
      </c>
      <c r="S356" s="37">
        <v>0</v>
      </c>
      <c r="U356" s="44">
        <v>350</v>
      </c>
      <c r="V356" s="37">
        <v>0</v>
      </c>
      <c r="W356" s="37">
        <v>0</v>
      </c>
      <c r="Y356" s="44">
        <v>350</v>
      </c>
      <c r="Z356" s="37">
        <v>0</v>
      </c>
      <c r="AA356" s="37">
        <v>0</v>
      </c>
      <c r="AC356" s="44">
        <v>350</v>
      </c>
      <c r="AD356" s="37">
        <v>0</v>
      </c>
      <c r="AE356" s="37">
        <v>0</v>
      </c>
      <c r="AG356" s="44">
        <v>350</v>
      </c>
      <c r="AH356" s="37">
        <v>0</v>
      </c>
      <c r="AI356" s="37">
        <v>0</v>
      </c>
      <c r="AK356" s="44">
        <v>350</v>
      </c>
      <c r="AL356" s="37">
        <v>0</v>
      </c>
      <c r="AM356" s="37">
        <v>0</v>
      </c>
      <c r="AO356" s="44">
        <v>350</v>
      </c>
      <c r="AP356" s="37">
        <v>0</v>
      </c>
      <c r="AQ356" s="37">
        <v>0</v>
      </c>
      <c r="AS356" s="44">
        <v>350</v>
      </c>
      <c r="AT356" s="33">
        <v>0</v>
      </c>
      <c r="AU356" s="33">
        <v>0</v>
      </c>
      <c r="AW356" s="44">
        <v>350</v>
      </c>
      <c r="AX356" s="37">
        <v>0</v>
      </c>
      <c r="AY356" s="37">
        <v>0</v>
      </c>
      <c r="BA356" s="44">
        <v>350</v>
      </c>
      <c r="BB356" s="37">
        <v>0</v>
      </c>
      <c r="BC356" s="37">
        <v>0</v>
      </c>
      <c r="BE356" s="44">
        <v>350</v>
      </c>
      <c r="BF356" s="37">
        <v>0</v>
      </c>
      <c r="BG356" s="37">
        <v>0</v>
      </c>
      <c r="BI356" s="44">
        <v>350</v>
      </c>
      <c r="BJ356" s="37">
        <v>0</v>
      </c>
      <c r="BK356" s="37">
        <v>0</v>
      </c>
    </row>
    <row r="357" spans="1:63" ht="14.25" x14ac:dyDescent="0.2">
      <c r="A357" s="44">
        <v>351</v>
      </c>
      <c r="B357" s="37">
        <v>0</v>
      </c>
      <c r="C357" s="37">
        <v>0</v>
      </c>
      <c r="E357" s="44">
        <v>351</v>
      </c>
      <c r="F357" s="37">
        <v>0</v>
      </c>
      <c r="G357" s="37">
        <v>0</v>
      </c>
      <c r="I357" s="44">
        <v>351</v>
      </c>
      <c r="J357" s="37">
        <v>0</v>
      </c>
      <c r="K357" s="37">
        <v>0</v>
      </c>
      <c r="M357" s="44">
        <v>351</v>
      </c>
      <c r="N357" s="37">
        <v>0</v>
      </c>
      <c r="O357" s="37">
        <v>0</v>
      </c>
      <c r="Q357" s="44">
        <v>351</v>
      </c>
      <c r="R357" s="37">
        <v>0</v>
      </c>
      <c r="S357" s="37">
        <v>0</v>
      </c>
      <c r="U357" s="44">
        <v>351</v>
      </c>
      <c r="V357" s="37">
        <v>0</v>
      </c>
      <c r="W357" s="37">
        <v>0</v>
      </c>
      <c r="Y357" s="44">
        <v>351</v>
      </c>
      <c r="Z357" s="37">
        <v>0</v>
      </c>
      <c r="AA357" s="37">
        <v>0</v>
      </c>
      <c r="AC357" s="44">
        <v>351</v>
      </c>
      <c r="AD357" s="37">
        <v>0</v>
      </c>
      <c r="AE357" s="37">
        <v>0</v>
      </c>
      <c r="AG357" s="44">
        <v>351</v>
      </c>
      <c r="AH357" s="37">
        <v>0</v>
      </c>
      <c r="AI357" s="37">
        <v>0</v>
      </c>
      <c r="AK357" s="44">
        <v>351</v>
      </c>
      <c r="AL357" s="37">
        <v>0</v>
      </c>
      <c r="AM357" s="37">
        <v>0</v>
      </c>
      <c r="AO357" s="44">
        <v>351</v>
      </c>
      <c r="AP357" s="37">
        <v>0</v>
      </c>
      <c r="AQ357" s="37">
        <v>0</v>
      </c>
      <c r="AS357" s="44">
        <v>351</v>
      </c>
      <c r="AT357" s="33">
        <v>0</v>
      </c>
      <c r="AU357" s="33">
        <v>0</v>
      </c>
      <c r="AW357" s="44">
        <v>351</v>
      </c>
      <c r="AX357" s="37">
        <v>0</v>
      </c>
      <c r="AY357" s="37">
        <v>0</v>
      </c>
      <c r="BA357" s="44">
        <v>351</v>
      </c>
      <c r="BB357" s="37">
        <v>0</v>
      </c>
      <c r="BC357" s="37">
        <v>0</v>
      </c>
      <c r="BE357" s="44">
        <v>351</v>
      </c>
      <c r="BF357" s="37">
        <v>0</v>
      </c>
      <c r="BG357" s="37">
        <v>0</v>
      </c>
      <c r="BI357" s="44">
        <v>351</v>
      </c>
      <c r="BJ357" s="37">
        <v>0</v>
      </c>
      <c r="BK357" s="37">
        <v>0</v>
      </c>
    </row>
    <row r="358" spans="1:63" ht="14.25" x14ac:dyDescent="0.2">
      <c r="A358" s="44">
        <v>352</v>
      </c>
      <c r="B358" s="37">
        <v>0</v>
      </c>
      <c r="C358" s="37">
        <v>0</v>
      </c>
      <c r="E358" s="44">
        <v>352</v>
      </c>
      <c r="F358" s="37">
        <v>0</v>
      </c>
      <c r="G358" s="37">
        <v>0</v>
      </c>
      <c r="I358" s="44">
        <v>352</v>
      </c>
      <c r="J358" s="37">
        <v>0</v>
      </c>
      <c r="K358" s="37">
        <v>0</v>
      </c>
      <c r="M358" s="44">
        <v>352</v>
      </c>
      <c r="N358" s="37">
        <v>0</v>
      </c>
      <c r="O358" s="37">
        <v>0</v>
      </c>
      <c r="Q358" s="44">
        <v>352</v>
      </c>
      <c r="R358" s="37">
        <v>0</v>
      </c>
      <c r="S358" s="37">
        <v>0</v>
      </c>
      <c r="U358" s="44">
        <v>352</v>
      </c>
      <c r="V358" s="37">
        <v>0</v>
      </c>
      <c r="W358" s="37">
        <v>0</v>
      </c>
      <c r="Y358" s="44">
        <v>352</v>
      </c>
      <c r="Z358" s="37">
        <v>0</v>
      </c>
      <c r="AA358" s="37">
        <v>0</v>
      </c>
      <c r="AC358" s="44">
        <v>352</v>
      </c>
      <c r="AD358" s="37">
        <v>0</v>
      </c>
      <c r="AE358" s="37">
        <v>0</v>
      </c>
      <c r="AG358" s="44">
        <v>352</v>
      </c>
      <c r="AH358" s="37">
        <v>0</v>
      </c>
      <c r="AI358" s="37">
        <v>0</v>
      </c>
      <c r="AK358" s="44">
        <v>352</v>
      </c>
      <c r="AL358" s="37">
        <v>0</v>
      </c>
      <c r="AM358" s="37">
        <v>0</v>
      </c>
      <c r="AO358" s="44">
        <v>352</v>
      </c>
      <c r="AP358" s="37">
        <v>0</v>
      </c>
      <c r="AQ358" s="37">
        <v>0</v>
      </c>
      <c r="AS358" s="44">
        <v>352</v>
      </c>
      <c r="AT358" s="33">
        <v>0</v>
      </c>
      <c r="AU358" s="33">
        <v>0</v>
      </c>
      <c r="AW358" s="44">
        <v>352</v>
      </c>
      <c r="AX358" s="37">
        <v>0</v>
      </c>
      <c r="AY358" s="37">
        <v>0</v>
      </c>
      <c r="BA358" s="44">
        <v>352</v>
      </c>
      <c r="BB358" s="37">
        <v>0</v>
      </c>
      <c r="BC358" s="37">
        <v>0</v>
      </c>
      <c r="BE358" s="44">
        <v>352</v>
      </c>
      <c r="BF358" s="37">
        <v>0</v>
      </c>
      <c r="BG358" s="37">
        <v>0</v>
      </c>
      <c r="BI358" s="44">
        <v>352</v>
      </c>
      <c r="BJ358" s="37">
        <v>0</v>
      </c>
      <c r="BK358" s="37">
        <v>0</v>
      </c>
    </row>
    <row r="359" spans="1:63" ht="14.25" x14ac:dyDescent="0.2">
      <c r="A359" s="44">
        <v>353</v>
      </c>
      <c r="B359" s="37">
        <v>0</v>
      </c>
      <c r="C359" s="37">
        <v>0</v>
      </c>
      <c r="E359" s="44">
        <v>353</v>
      </c>
      <c r="F359" s="37">
        <v>0</v>
      </c>
      <c r="G359" s="37">
        <v>0</v>
      </c>
      <c r="I359" s="44">
        <v>353</v>
      </c>
      <c r="J359" s="37">
        <v>0</v>
      </c>
      <c r="K359" s="37">
        <v>0</v>
      </c>
      <c r="M359" s="44">
        <v>353</v>
      </c>
      <c r="N359" s="37">
        <v>0</v>
      </c>
      <c r="O359" s="37">
        <v>0</v>
      </c>
      <c r="Q359" s="44">
        <v>353</v>
      </c>
      <c r="R359" s="37">
        <v>0</v>
      </c>
      <c r="S359" s="37">
        <v>0</v>
      </c>
      <c r="U359" s="44">
        <v>353</v>
      </c>
      <c r="V359" s="37">
        <v>0</v>
      </c>
      <c r="W359" s="37">
        <v>0</v>
      </c>
      <c r="Y359" s="44">
        <v>353</v>
      </c>
      <c r="Z359" s="37">
        <v>0</v>
      </c>
      <c r="AA359" s="37">
        <v>0</v>
      </c>
      <c r="AC359" s="44">
        <v>353</v>
      </c>
      <c r="AD359" s="37">
        <v>0</v>
      </c>
      <c r="AE359" s="37">
        <v>0</v>
      </c>
      <c r="AG359" s="44">
        <v>353</v>
      </c>
      <c r="AH359" s="37">
        <v>0</v>
      </c>
      <c r="AI359" s="37">
        <v>0</v>
      </c>
      <c r="AK359" s="44">
        <v>353</v>
      </c>
      <c r="AL359" s="37">
        <v>0</v>
      </c>
      <c r="AM359" s="37">
        <v>0</v>
      </c>
      <c r="AO359" s="44">
        <v>353</v>
      </c>
      <c r="AP359" s="37">
        <v>0</v>
      </c>
      <c r="AQ359" s="37">
        <v>0</v>
      </c>
      <c r="AS359" s="44">
        <v>353</v>
      </c>
      <c r="AT359" s="33">
        <v>0</v>
      </c>
      <c r="AU359" s="33">
        <v>0</v>
      </c>
      <c r="AW359" s="44">
        <v>353</v>
      </c>
      <c r="AX359" s="37">
        <v>0</v>
      </c>
      <c r="AY359" s="37">
        <v>0</v>
      </c>
      <c r="BA359" s="44">
        <v>353</v>
      </c>
      <c r="BB359" s="37">
        <v>0</v>
      </c>
      <c r="BC359" s="37">
        <v>0</v>
      </c>
      <c r="BE359" s="44">
        <v>353</v>
      </c>
      <c r="BF359" s="37">
        <v>0</v>
      </c>
      <c r="BG359" s="37">
        <v>0</v>
      </c>
      <c r="BI359" s="44">
        <v>353</v>
      </c>
      <c r="BJ359" s="37">
        <v>0</v>
      </c>
      <c r="BK359" s="37">
        <v>0</v>
      </c>
    </row>
    <row r="360" spans="1:63" ht="14.25" x14ac:dyDescent="0.2">
      <c r="A360" s="44">
        <v>354</v>
      </c>
      <c r="B360" s="37">
        <v>0</v>
      </c>
      <c r="C360" s="37">
        <v>0</v>
      </c>
      <c r="E360" s="44">
        <v>354</v>
      </c>
      <c r="F360" s="37">
        <v>0</v>
      </c>
      <c r="G360" s="37">
        <v>0</v>
      </c>
      <c r="I360" s="44">
        <v>354</v>
      </c>
      <c r="J360" s="37">
        <v>0</v>
      </c>
      <c r="K360" s="37">
        <v>0</v>
      </c>
      <c r="M360" s="44">
        <v>354</v>
      </c>
      <c r="N360" s="37">
        <v>0</v>
      </c>
      <c r="O360" s="37">
        <v>0</v>
      </c>
      <c r="Q360" s="44">
        <v>354</v>
      </c>
      <c r="R360" s="37">
        <v>0</v>
      </c>
      <c r="S360" s="37">
        <v>0</v>
      </c>
      <c r="U360" s="44">
        <v>354</v>
      </c>
      <c r="V360" s="37">
        <v>0</v>
      </c>
      <c r="W360" s="37">
        <v>0</v>
      </c>
      <c r="Y360" s="44">
        <v>354</v>
      </c>
      <c r="Z360" s="37">
        <v>0</v>
      </c>
      <c r="AA360" s="37">
        <v>0</v>
      </c>
      <c r="AC360" s="44">
        <v>354</v>
      </c>
      <c r="AD360" s="37">
        <v>0</v>
      </c>
      <c r="AE360" s="37">
        <v>0</v>
      </c>
      <c r="AG360" s="44">
        <v>354</v>
      </c>
      <c r="AH360" s="37">
        <v>0</v>
      </c>
      <c r="AI360" s="37">
        <v>0</v>
      </c>
      <c r="AK360" s="44">
        <v>354</v>
      </c>
      <c r="AL360" s="37">
        <v>0</v>
      </c>
      <c r="AM360" s="37">
        <v>0</v>
      </c>
      <c r="AO360" s="44">
        <v>354</v>
      </c>
      <c r="AP360" s="37">
        <v>0</v>
      </c>
      <c r="AQ360" s="37">
        <v>0</v>
      </c>
      <c r="AS360" s="44">
        <v>354</v>
      </c>
      <c r="AT360" s="33">
        <v>0</v>
      </c>
      <c r="AU360" s="33">
        <v>0</v>
      </c>
      <c r="AW360" s="44">
        <v>354</v>
      </c>
      <c r="AX360" s="37">
        <v>0</v>
      </c>
      <c r="AY360" s="37">
        <v>0</v>
      </c>
      <c r="BA360" s="44">
        <v>354</v>
      </c>
      <c r="BB360" s="37">
        <v>0</v>
      </c>
      <c r="BC360" s="37">
        <v>0</v>
      </c>
      <c r="BE360" s="44">
        <v>354</v>
      </c>
      <c r="BF360" s="37">
        <v>0</v>
      </c>
      <c r="BG360" s="37">
        <v>0</v>
      </c>
      <c r="BI360" s="44">
        <v>354</v>
      </c>
      <c r="BJ360" s="37">
        <v>0</v>
      </c>
      <c r="BK360" s="37">
        <v>0</v>
      </c>
    </row>
    <row r="361" spans="1:63" ht="14.25" x14ac:dyDescent="0.2">
      <c r="A361" s="44">
        <v>355</v>
      </c>
      <c r="B361" s="37">
        <v>0</v>
      </c>
      <c r="C361" s="37">
        <v>0</v>
      </c>
      <c r="E361" s="44">
        <v>355</v>
      </c>
      <c r="F361" s="37">
        <v>0</v>
      </c>
      <c r="G361" s="37">
        <v>0</v>
      </c>
      <c r="I361" s="44">
        <v>355</v>
      </c>
      <c r="J361" s="37">
        <v>0</v>
      </c>
      <c r="K361" s="37">
        <v>0</v>
      </c>
      <c r="M361" s="44">
        <v>355</v>
      </c>
      <c r="N361" s="37">
        <v>0</v>
      </c>
      <c r="O361" s="37">
        <v>0</v>
      </c>
      <c r="Q361" s="44">
        <v>355</v>
      </c>
      <c r="R361" s="37">
        <v>0</v>
      </c>
      <c r="S361" s="37">
        <v>0</v>
      </c>
      <c r="U361" s="44">
        <v>355</v>
      </c>
      <c r="V361" s="37">
        <v>0</v>
      </c>
      <c r="W361" s="37">
        <v>0</v>
      </c>
      <c r="Y361" s="44">
        <v>355</v>
      </c>
      <c r="Z361" s="37">
        <v>0</v>
      </c>
      <c r="AA361" s="37">
        <v>0</v>
      </c>
      <c r="AC361" s="44">
        <v>355</v>
      </c>
      <c r="AD361" s="37">
        <v>0</v>
      </c>
      <c r="AE361" s="37">
        <v>0</v>
      </c>
      <c r="AG361" s="44">
        <v>355</v>
      </c>
      <c r="AH361" s="37">
        <v>0</v>
      </c>
      <c r="AI361" s="37">
        <v>0</v>
      </c>
      <c r="AK361" s="44">
        <v>355</v>
      </c>
      <c r="AL361" s="37">
        <v>0</v>
      </c>
      <c r="AM361" s="37">
        <v>0</v>
      </c>
      <c r="AO361" s="44">
        <v>355</v>
      </c>
      <c r="AP361" s="37">
        <v>0</v>
      </c>
      <c r="AQ361" s="37">
        <v>0</v>
      </c>
      <c r="AS361" s="44">
        <v>355</v>
      </c>
      <c r="AT361" s="33">
        <v>0</v>
      </c>
      <c r="AU361" s="33">
        <v>0</v>
      </c>
      <c r="AW361" s="44">
        <v>355</v>
      </c>
      <c r="AX361" s="37">
        <v>0</v>
      </c>
      <c r="AY361" s="37">
        <v>0</v>
      </c>
      <c r="BA361" s="44">
        <v>355</v>
      </c>
      <c r="BB361" s="37">
        <v>0</v>
      </c>
      <c r="BC361" s="37">
        <v>0</v>
      </c>
      <c r="BE361" s="44">
        <v>355</v>
      </c>
      <c r="BF361" s="37">
        <v>0</v>
      </c>
      <c r="BG361" s="37">
        <v>0</v>
      </c>
      <c r="BI361" s="44">
        <v>355</v>
      </c>
      <c r="BJ361" s="37">
        <v>0</v>
      </c>
      <c r="BK361" s="37">
        <v>0</v>
      </c>
    </row>
    <row r="362" spans="1:63" ht="14.25" x14ac:dyDescent="0.2">
      <c r="A362" s="44">
        <v>356</v>
      </c>
      <c r="B362" s="37">
        <v>0</v>
      </c>
      <c r="C362" s="37">
        <v>0</v>
      </c>
      <c r="E362" s="44">
        <v>356</v>
      </c>
      <c r="F362" s="37">
        <v>0</v>
      </c>
      <c r="G362" s="37">
        <v>0</v>
      </c>
      <c r="I362" s="44">
        <v>356</v>
      </c>
      <c r="J362" s="37">
        <v>0</v>
      </c>
      <c r="K362" s="37">
        <v>0</v>
      </c>
      <c r="M362" s="44">
        <v>356</v>
      </c>
      <c r="N362" s="37">
        <v>0</v>
      </c>
      <c r="O362" s="37">
        <v>0</v>
      </c>
      <c r="Q362" s="44">
        <v>356</v>
      </c>
      <c r="R362" s="37">
        <v>0</v>
      </c>
      <c r="S362" s="37">
        <v>0</v>
      </c>
      <c r="U362" s="44">
        <v>356</v>
      </c>
      <c r="V362" s="37">
        <v>0</v>
      </c>
      <c r="W362" s="37">
        <v>0</v>
      </c>
      <c r="Y362" s="44">
        <v>356</v>
      </c>
      <c r="Z362" s="37">
        <v>0</v>
      </c>
      <c r="AA362" s="37">
        <v>0</v>
      </c>
      <c r="AC362" s="44">
        <v>356</v>
      </c>
      <c r="AD362" s="37">
        <v>0</v>
      </c>
      <c r="AE362" s="37">
        <v>0</v>
      </c>
      <c r="AG362" s="44">
        <v>356</v>
      </c>
      <c r="AH362" s="37">
        <v>0</v>
      </c>
      <c r="AI362" s="37">
        <v>0</v>
      </c>
      <c r="AK362" s="44">
        <v>356</v>
      </c>
      <c r="AL362" s="37">
        <v>0</v>
      </c>
      <c r="AM362" s="37">
        <v>0</v>
      </c>
      <c r="AO362" s="44">
        <v>356</v>
      </c>
      <c r="AP362" s="37">
        <v>0</v>
      </c>
      <c r="AQ362" s="37">
        <v>0</v>
      </c>
      <c r="AS362" s="44">
        <v>356</v>
      </c>
      <c r="AT362" s="33">
        <v>0</v>
      </c>
      <c r="AU362" s="33">
        <v>0</v>
      </c>
      <c r="AW362" s="44">
        <v>356</v>
      </c>
      <c r="AX362" s="37">
        <v>0</v>
      </c>
      <c r="AY362" s="37">
        <v>0</v>
      </c>
      <c r="BA362" s="44">
        <v>356</v>
      </c>
      <c r="BB362" s="37">
        <v>0</v>
      </c>
      <c r="BC362" s="37">
        <v>0</v>
      </c>
      <c r="BE362" s="44">
        <v>356</v>
      </c>
      <c r="BF362" s="37">
        <v>0</v>
      </c>
      <c r="BG362" s="37">
        <v>0</v>
      </c>
      <c r="BI362" s="44">
        <v>356</v>
      </c>
      <c r="BJ362" s="37">
        <v>0</v>
      </c>
      <c r="BK362" s="37">
        <v>0</v>
      </c>
    </row>
    <row r="363" spans="1:63" ht="14.25" x14ac:dyDescent="0.2">
      <c r="A363" s="44">
        <v>357</v>
      </c>
      <c r="B363" s="37">
        <v>0</v>
      </c>
      <c r="C363" s="37">
        <v>0</v>
      </c>
      <c r="E363" s="44">
        <v>357</v>
      </c>
      <c r="F363" s="37">
        <v>0</v>
      </c>
      <c r="G363" s="37">
        <v>0</v>
      </c>
      <c r="I363" s="44">
        <v>357</v>
      </c>
      <c r="J363" s="37">
        <v>0</v>
      </c>
      <c r="K363" s="37">
        <v>0</v>
      </c>
      <c r="M363" s="44">
        <v>357</v>
      </c>
      <c r="N363" s="37">
        <v>0</v>
      </c>
      <c r="O363" s="37">
        <v>0</v>
      </c>
      <c r="Q363" s="44">
        <v>357</v>
      </c>
      <c r="R363" s="37">
        <v>0</v>
      </c>
      <c r="S363" s="37">
        <v>0</v>
      </c>
      <c r="U363" s="44">
        <v>357</v>
      </c>
      <c r="V363" s="37">
        <v>0</v>
      </c>
      <c r="W363" s="37">
        <v>0</v>
      </c>
      <c r="Y363" s="44">
        <v>357</v>
      </c>
      <c r="Z363" s="37">
        <v>0</v>
      </c>
      <c r="AA363" s="37">
        <v>0</v>
      </c>
      <c r="AC363" s="44">
        <v>357</v>
      </c>
      <c r="AD363" s="37">
        <v>0</v>
      </c>
      <c r="AE363" s="37">
        <v>0</v>
      </c>
      <c r="AG363" s="44">
        <v>357</v>
      </c>
      <c r="AH363" s="37">
        <v>0</v>
      </c>
      <c r="AI363" s="37">
        <v>0</v>
      </c>
      <c r="AK363" s="44">
        <v>357</v>
      </c>
      <c r="AL363" s="37">
        <v>0</v>
      </c>
      <c r="AM363" s="37">
        <v>0</v>
      </c>
      <c r="AO363" s="44">
        <v>357</v>
      </c>
      <c r="AP363" s="37">
        <v>0</v>
      </c>
      <c r="AQ363" s="37">
        <v>0</v>
      </c>
      <c r="AS363" s="44">
        <v>357</v>
      </c>
      <c r="AT363" s="33">
        <v>0</v>
      </c>
      <c r="AU363" s="33">
        <v>0</v>
      </c>
      <c r="AW363" s="44">
        <v>357</v>
      </c>
      <c r="AX363" s="37">
        <v>0</v>
      </c>
      <c r="AY363" s="37">
        <v>0</v>
      </c>
      <c r="BA363" s="44">
        <v>357</v>
      </c>
      <c r="BB363" s="37">
        <v>0</v>
      </c>
      <c r="BC363" s="37">
        <v>0</v>
      </c>
      <c r="BE363" s="44">
        <v>357</v>
      </c>
      <c r="BF363" s="37">
        <v>0</v>
      </c>
      <c r="BG363" s="37">
        <v>0</v>
      </c>
      <c r="BI363" s="44">
        <v>357</v>
      </c>
      <c r="BJ363" s="37">
        <v>0</v>
      </c>
      <c r="BK363" s="37">
        <v>0</v>
      </c>
    </row>
    <row r="364" spans="1:63" ht="14.25" x14ac:dyDescent="0.2">
      <c r="A364" s="44">
        <v>358</v>
      </c>
      <c r="B364" s="37">
        <v>0</v>
      </c>
      <c r="C364" s="37">
        <v>0</v>
      </c>
      <c r="E364" s="44">
        <v>358</v>
      </c>
      <c r="F364" s="37">
        <v>0</v>
      </c>
      <c r="G364" s="37">
        <v>0</v>
      </c>
      <c r="I364" s="44">
        <v>358</v>
      </c>
      <c r="J364" s="37">
        <v>0</v>
      </c>
      <c r="K364" s="37">
        <v>0</v>
      </c>
      <c r="M364" s="44">
        <v>358</v>
      </c>
      <c r="N364" s="37">
        <v>0</v>
      </c>
      <c r="O364" s="37">
        <v>0</v>
      </c>
      <c r="Q364" s="44">
        <v>358</v>
      </c>
      <c r="R364" s="37">
        <v>0</v>
      </c>
      <c r="S364" s="37">
        <v>0</v>
      </c>
      <c r="U364" s="44">
        <v>358</v>
      </c>
      <c r="V364" s="37">
        <v>0</v>
      </c>
      <c r="W364" s="37">
        <v>0</v>
      </c>
      <c r="Y364" s="44">
        <v>358</v>
      </c>
      <c r="Z364" s="37">
        <v>0</v>
      </c>
      <c r="AA364" s="37">
        <v>0</v>
      </c>
      <c r="AC364" s="44">
        <v>358</v>
      </c>
      <c r="AD364" s="37">
        <v>0</v>
      </c>
      <c r="AE364" s="37">
        <v>0</v>
      </c>
      <c r="AG364" s="44">
        <v>358</v>
      </c>
      <c r="AH364" s="37">
        <v>0</v>
      </c>
      <c r="AI364" s="37">
        <v>0</v>
      </c>
      <c r="AK364" s="44">
        <v>358</v>
      </c>
      <c r="AL364" s="37">
        <v>0</v>
      </c>
      <c r="AM364" s="37">
        <v>0</v>
      </c>
      <c r="AO364" s="44">
        <v>358</v>
      </c>
      <c r="AP364" s="37">
        <v>0</v>
      </c>
      <c r="AQ364" s="37">
        <v>0</v>
      </c>
      <c r="AS364" s="44">
        <v>358</v>
      </c>
      <c r="AT364" s="33">
        <v>0</v>
      </c>
      <c r="AU364" s="33">
        <v>0</v>
      </c>
      <c r="AW364" s="44">
        <v>358</v>
      </c>
      <c r="AX364" s="37">
        <v>0</v>
      </c>
      <c r="AY364" s="37">
        <v>0</v>
      </c>
      <c r="BA364" s="44">
        <v>358</v>
      </c>
      <c r="BB364" s="37">
        <v>0</v>
      </c>
      <c r="BC364" s="37">
        <v>0</v>
      </c>
      <c r="BE364" s="44">
        <v>358</v>
      </c>
      <c r="BF364" s="37">
        <v>0</v>
      </c>
      <c r="BG364" s="37">
        <v>0</v>
      </c>
      <c r="BI364" s="44">
        <v>358</v>
      </c>
      <c r="BJ364" s="37">
        <v>0</v>
      </c>
      <c r="BK364" s="37">
        <v>0</v>
      </c>
    </row>
    <row r="365" spans="1:63" ht="14.25" x14ac:dyDescent="0.2">
      <c r="A365" s="44">
        <v>359</v>
      </c>
      <c r="B365" s="37">
        <v>0</v>
      </c>
      <c r="C365" s="37">
        <v>0</v>
      </c>
      <c r="E365" s="44">
        <v>359</v>
      </c>
      <c r="F365" s="37">
        <v>0</v>
      </c>
      <c r="G365" s="37">
        <v>0</v>
      </c>
      <c r="I365" s="44">
        <v>359</v>
      </c>
      <c r="J365" s="37">
        <v>0</v>
      </c>
      <c r="K365" s="37">
        <v>0</v>
      </c>
      <c r="M365" s="44">
        <v>359</v>
      </c>
      <c r="N365" s="37">
        <v>0</v>
      </c>
      <c r="O365" s="37">
        <v>0</v>
      </c>
      <c r="Q365" s="44">
        <v>359</v>
      </c>
      <c r="R365" s="37">
        <v>0</v>
      </c>
      <c r="S365" s="37">
        <v>0</v>
      </c>
      <c r="U365" s="44">
        <v>359</v>
      </c>
      <c r="V365" s="37">
        <v>0</v>
      </c>
      <c r="W365" s="37">
        <v>0</v>
      </c>
      <c r="Y365" s="44">
        <v>359</v>
      </c>
      <c r="Z365" s="37">
        <v>0</v>
      </c>
      <c r="AA365" s="37">
        <v>0</v>
      </c>
      <c r="AC365" s="44">
        <v>359</v>
      </c>
      <c r="AD365" s="37">
        <v>0</v>
      </c>
      <c r="AE365" s="37">
        <v>0</v>
      </c>
      <c r="AG365" s="44">
        <v>359</v>
      </c>
      <c r="AH365" s="37">
        <v>0</v>
      </c>
      <c r="AI365" s="37">
        <v>0</v>
      </c>
      <c r="AK365" s="44">
        <v>359</v>
      </c>
      <c r="AL365" s="37">
        <v>0</v>
      </c>
      <c r="AM365" s="37">
        <v>0</v>
      </c>
      <c r="AO365" s="44">
        <v>359</v>
      </c>
      <c r="AP365" s="37">
        <v>0</v>
      </c>
      <c r="AQ365" s="37">
        <v>0</v>
      </c>
      <c r="AS365" s="44">
        <v>359</v>
      </c>
      <c r="AT365" s="33">
        <v>0</v>
      </c>
      <c r="AU365" s="33">
        <v>0</v>
      </c>
      <c r="AW365" s="44">
        <v>359</v>
      </c>
      <c r="AX365" s="37">
        <v>0</v>
      </c>
      <c r="AY365" s="37">
        <v>0</v>
      </c>
      <c r="BA365" s="44">
        <v>359</v>
      </c>
      <c r="BB365" s="37">
        <v>0</v>
      </c>
      <c r="BC365" s="37">
        <v>0</v>
      </c>
      <c r="BE365" s="44">
        <v>359</v>
      </c>
      <c r="BF365" s="37">
        <v>0</v>
      </c>
      <c r="BG365" s="37">
        <v>0</v>
      </c>
      <c r="BI365" s="44">
        <v>359</v>
      </c>
      <c r="BJ365" s="37">
        <v>0</v>
      </c>
      <c r="BK365" s="37">
        <v>0</v>
      </c>
    </row>
    <row r="366" spans="1:63" ht="14.25" x14ac:dyDescent="0.2">
      <c r="A366" s="44">
        <v>360</v>
      </c>
      <c r="B366" s="37">
        <v>0</v>
      </c>
      <c r="C366" s="37">
        <v>0</v>
      </c>
      <c r="E366" s="44">
        <v>360</v>
      </c>
      <c r="F366" s="37">
        <v>0</v>
      </c>
      <c r="G366" s="37">
        <v>0</v>
      </c>
      <c r="I366" s="44">
        <v>360</v>
      </c>
      <c r="J366" s="37">
        <v>0</v>
      </c>
      <c r="K366" s="37">
        <v>0</v>
      </c>
      <c r="M366" s="44">
        <v>360</v>
      </c>
      <c r="N366" s="37">
        <v>0</v>
      </c>
      <c r="O366" s="37">
        <v>0</v>
      </c>
      <c r="Q366" s="44">
        <v>360</v>
      </c>
      <c r="R366" s="37">
        <v>0</v>
      </c>
      <c r="S366" s="37">
        <v>0</v>
      </c>
      <c r="U366" s="44">
        <v>360</v>
      </c>
      <c r="V366" s="37">
        <v>0</v>
      </c>
      <c r="W366" s="37">
        <v>0</v>
      </c>
      <c r="Y366" s="44">
        <v>360</v>
      </c>
      <c r="Z366" s="37">
        <v>0</v>
      </c>
      <c r="AA366" s="37">
        <v>0</v>
      </c>
      <c r="AC366" s="44">
        <v>360</v>
      </c>
      <c r="AD366" s="37">
        <v>0</v>
      </c>
      <c r="AE366" s="37">
        <v>0</v>
      </c>
      <c r="AG366" s="44">
        <v>360</v>
      </c>
      <c r="AH366" s="37">
        <v>0</v>
      </c>
      <c r="AI366" s="37">
        <v>0</v>
      </c>
      <c r="AK366" s="44">
        <v>360</v>
      </c>
      <c r="AL366" s="37">
        <v>0</v>
      </c>
      <c r="AM366" s="37">
        <v>0</v>
      </c>
      <c r="AO366" s="44">
        <v>360</v>
      </c>
      <c r="AP366" s="37">
        <v>0</v>
      </c>
      <c r="AQ366" s="37">
        <v>0</v>
      </c>
      <c r="AS366" s="44">
        <v>360</v>
      </c>
      <c r="AT366" s="33">
        <v>0</v>
      </c>
      <c r="AU366" s="33">
        <v>0</v>
      </c>
      <c r="AW366" s="44">
        <v>360</v>
      </c>
      <c r="AX366" s="37">
        <v>0</v>
      </c>
      <c r="AY366" s="37">
        <v>0</v>
      </c>
      <c r="BA366" s="44">
        <v>360</v>
      </c>
      <c r="BB366" s="37">
        <v>0</v>
      </c>
      <c r="BC366" s="37">
        <v>0</v>
      </c>
      <c r="BE366" s="44">
        <v>360</v>
      </c>
      <c r="BF366" s="37">
        <v>0</v>
      </c>
      <c r="BG366" s="37">
        <v>0</v>
      </c>
      <c r="BI366" s="44">
        <v>360</v>
      </c>
      <c r="BJ366" s="37">
        <v>0</v>
      </c>
      <c r="BK366" s="37">
        <v>0</v>
      </c>
    </row>
    <row r="367" spans="1:63" ht="14.25" x14ac:dyDescent="0.2">
      <c r="A367" s="44">
        <v>361</v>
      </c>
      <c r="B367" s="37">
        <v>0</v>
      </c>
      <c r="C367" s="37">
        <v>0</v>
      </c>
      <c r="E367" s="44">
        <v>361</v>
      </c>
      <c r="F367" s="37">
        <v>0</v>
      </c>
      <c r="G367" s="37">
        <v>0</v>
      </c>
      <c r="I367" s="44">
        <v>361</v>
      </c>
      <c r="J367" s="37">
        <v>0</v>
      </c>
      <c r="K367" s="37">
        <v>0</v>
      </c>
      <c r="M367" s="44">
        <v>361</v>
      </c>
      <c r="N367" s="37">
        <v>0</v>
      </c>
      <c r="O367" s="37">
        <v>0</v>
      </c>
      <c r="Q367" s="44">
        <v>361</v>
      </c>
      <c r="R367" s="37">
        <v>0</v>
      </c>
      <c r="S367" s="37">
        <v>0</v>
      </c>
      <c r="U367" s="44">
        <v>361</v>
      </c>
      <c r="V367" s="37">
        <v>0</v>
      </c>
      <c r="W367" s="37">
        <v>0</v>
      </c>
      <c r="Y367" s="44">
        <v>361</v>
      </c>
      <c r="Z367" s="37">
        <v>0</v>
      </c>
      <c r="AA367" s="37">
        <v>0</v>
      </c>
      <c r="AC367" s="44">
        <v>361</v>
      </c>
      <c r="AD367" s="37">
        <v>0</v>
      </c>
      <c r="AE367" s="37">
        <v>0</v>
      </c>
      <c r="AG367" s="44">
        <v>361</v>
      </c>
      <c r="AH367" s="37">
        <v>0</v>
      </c>
      <c r="AI367" s="37">
        <v>0</v>
      </c>
      <c r="AK367" s="44">
        <v>361</v>
      </c>
      <c r="AL367" s="37">
        <v>0</v>
      </c>
      <c r="AM367" s="37">
        <v>0</v>
      </c>
      <c r="AO367" s="44">
        <v>361</v>
      </c>
      <c r="AP367" s="37">
        <v>0</v>
      </c>
      <c r="AQ367" s="37">
        <v>0</v>
      </c>
      <c r="AS367" s="44">
        <v>361</v>
      </c>
      <c r="AT367" s="33">
        <v>0</v>
      </c>
      <c r="AU367" s="33">
        <v>0</v>
      </c>
      <c r="AW367" s="44">
        <v>361</v>
      </c>
      <c r="AX367" s="37">
        <v>0</v>
      </c>
      <c r="AY367" s="37">
        <v>0</v>
      </c>
      <c r="BA367" s="44">
        <v>361</v>
      </c>
      <c r="BB367" s="37">
        <v>0</v>
      </c>
      <c r="BC367" s="37">
        <v>0</v>
      </c>
      <c r="BE367" s="44">
        <v>361</v>
      </c>
      <c r="BF367" s="37">
        <v>0</v>
      </c>
      <c r="BG367" s="37">
        <v>0</v>
      </c>
      <c r="BI367" s="44">
        <v>361</v>
      </c>
      <c r="BJ367" s="37">
        <v>0</v>
      </c>
      <c r="BK367" s="37">
        <v>0</v>
      </c>
    </row>
    <row r="368" spans="1:63" ht="14.25" x14ac:dyDescent="0.2">
      <c r="A368" s="44">
        <v>362</v>
      </c>
      <c r="B368" s="37">
        <v>0</v>
      </c>
      <c r="C368" s="37">
        <v>0</v>
      </c>
      <c r="E368" s="44">
        <v>362</v>
      </c>
      <c r="F368" s="37">
        <v>0</v>
      </c>
      <c r="G368" s="37">
        <v>0</v>
      </c>
      <c r="I368" s="44">
        <v>362</v>
      </c>
      <c r="J368" s="37">
        <v>0</v>
      </c>
      <c r="K368" s="37">
        <v>0</v>
      </c>
      <c r="M368" s="44">
        <v>362</v>
      </c>
      <c r="N368" s="37">
        <v>0</v>
      </c>
      <c r="O368" s="37">
        <v>0</v>
      </c>
      <c r="Q368" s="44">
        <v>362</v>
      </c>
      <c r="R368" s="37">
        <v>0</v>
      </c>
      <c r="S368" s="37">
        <v>0</v>
      </c>
      <c r="U368" s="44">
        <v>362</v>
      </c>
      <c r="V368" s="37">
        <v>0</v>
      </c>
      <c r="W368" s="37">
        <v>0</v>
      </c>
      <c r="Y368" s="44">
        <v>362</v>
      </c>
      <c r="Z368" s="37">
        <v>0</v>
      </c>
      <c r="AA368" s="37">
        <v>0</v>
      </c>
      <c r="AC368" s="44">
        <v>362</v>
      </c>
      <c r="AD368" s="37">
        <v>0</v>
      </c>
      <c r="AE368" s="37">
        <v>0</v>
      </c>
      <c r="AG368" s="44">
        <v>362</v>
      </c>
      <c r="AH368" s="37">
        <v>0</v>
      </c>
      <c r="AI368" s="37">
        <v>0</v>
      </c>
      <c r="AK368" s="44">
        <v>362</v>
      </c>
      <c r="AL368" s="37">
        <v>0</v>
      </c>
      <c r="AM368" s="37">
        <v>0</v>
      </c>
      <c r="AO368" s="44">
        <v>362</v>
      </c>
      <c r="AP368" s="37">
        <v>0</v>
      </c>
      <c r="AQ368" s="37">
        <v>0</v>
      </c>
      <c r="AS368" s="44">
        <v>362</v>
      </c>
      <c r="AT368" s="33">
        <v>0</v>
      </c>
      <c r="AU368" s="33">
        <v>0</v>
      </c>
      <c r="AW368" s="44">
        <v>362</v>
      </c>
      <c r="AX368" s="37">
        <v>0</v>
      </c>
      <c r="AY368" s="37">
        <v>0</v>
      </c>
      <c r="BA368" s="44">
        <v>362</v>
      </c>
      <c r="BB368" s="37">
        <v>0</v>
      </c>
      <c r="BC368" s="37">
        <v>0</v>
      </c>
      <c r="BE368" s="44">
        <v>362</v>
      </c>
      <c r="BF368" s="37">
        <v>0</v>
      </c>
      <c r="BG368" s="37">
        <v>0</v>
      </c>
      <c r="BI368" s="44">
        <v>362</v>
      </c>
      <c r="BJ368" s="37">
        <v>0</v>
      </c>
      <c r="BK368" s="37">
        <v>0</v>
      </c>
    </row>
    <row r="369" spans="1:63" ht="14.25" x14ac:dyDescent="0.2">
      <c r="A369" s="44">
        <v>363</v>
      </c>
      <c r="B369" s="37">
        <v>0</v>
      </c>
      <c r="C369" s="37">
        <v>0</v>
      </c>
      <c r="E369" s="44">
        <v>363</v>
      </c>
      <c r="F369" s="37">
        <v>0</v>
      </c>
      <c r="G369" s="37">
        <v>0</v>
      </c>
      <c r="I369" s="44">
        <v>363</v>
      </c>
      <c r="J369" s="37">
        <v>0</v>
      </c>
      <c r="K369" s="37">
        <v>0</v>
      </c>
      <c r="M369" s="44">
        <v>363</v>
      </c>
      <c r="N369" s="37">
        <v>0</v>
      </c>
      <c r="O369" s="37">
        <v>0</v>
      </c>
      <c r="Q369" s="44">
        <v>363</v>
      </c>
      <c r="R369" s="37">
        <v>0</v>
      </c>
      <c r="S369" s="37">
        <v>0</v>
      </c>
      <c r="U369" s="44">
        <v>363</v>
      </c>
      <c r="V369" s="37">
        <v>0</v>
      </c>
      <c r="W369" s="37">
        <v>0</v>
      </c>
      <c r="Y369" s="44">
        <v>363</v>
      </c>
      <c r="Z369" s="37">
        <v>0</v>
      </c>
      <c r="AA369" s="37">
        <v>0</v>
      </c>
      <c r="AC369" s="44">
        <v>363</v>
      </c>
      <c r="AD369" s="37">
        <v>0</v>
      </c>
      <c r="AE369" s="37">
        <v>0</v>
      </c>
      <c r="AG369" s="44">
        <v>363</v>
      </c>
      <c r="AH369" s="37">
        <v>0</v>
      </c>
      <c r="AI369" s="37">
        <v>0</v>
      </c>
      <c r="AK369" s="44">
        <v>363</v>
      </c>
      <c r="AL369" s="37">
        <v>0</v>
      </c>
      <c r="AM369" s="37">
        <v>0</v>
      </c>
      <c r="AO369" s="44">
        <v>363</v>
      </c>
      <c r="AP369" s="37">
        <v>0</v>
      </c>
      <c r="AQ369" s="37">
        <v>0</v>
      </c>
      <c r="AS369" s="44">
        <v>363</v>
      </c>
      <c r="AT369" s="33">
        <v>0</v>
      </c>
      <c r="AU369" s="33">
        <v>0</v>
      </c>
      <c r="AW369" s="44">
        <v>363</v>
      </c>
      <c r="AX369" s="37">
        <v>0</v>
      </c>
      <c r="AY369" s="37">
        <v>0</v>
      </c>
      <c r="BA369" s="44">
        <v>363</v>
      </c>
      <c r="BB369" s="37">
        <v>0</v>
      </c>
      <c r="BC369" s="37">
        <v>0</v>
      </c>
      <c r="BE369" s="44">
        <v>363</v>
      </c>
      <c r="BF369" s="37">
        <v>0</v>
      </c>
      <c r="BG369" s="37">
        <v>0</v>
      </c>
      <c r="BI369" s="44">
        <v>363</v>
      </c>
      <c r="BJ369" s="37">
        <v>0</v>
      </c>
      <c r="BK369" s="37">
        <v>0</v>
      </c>
    </row>
    <row r="370" spans="1:63" ht="14.25" x14ac:dyDescent="0.2">
      <c r="A370" s="44">
        <v>364</v>
      </c>
      <c r="B370" s="37">
        <v>0</v>
      </c>
      <c r="C370" s="37">
        <v>0</v>
      </c>
      <c r="E370" s="44">
        <v>364</v>
      </c>
      <c r="F370" s="37">
        <v>0</v>
      </c>
      <c r="G370" s="37">
        <v>0</v>
      </c>
      <c r="I370" s="44">
        <v>364</v>
      </c>
      <c r="J370" s="37">
        <v>0</v>
      </c>
      <c r="K370" s="37">
        <v>0</v>
      </c>
      <c r="M370" s="44">
        <v>364</v>
      </c>
      <c r="N370" s="37">
        <v>0</v>
      </c>
      <c r="O370" s="37">
        <v>0</v>
      </c>
      <c r="Q370" s="44">
        <v>364</v>
      </c>
      <c r="R370" s="37">
        <v>0</v>
      </c>
      <c r="S370" s="37">
        <v>0</v>
      </c>
      <c r="U370" s="44">
        <v>364</v>
      </c>
      <c r="V370" s="37">
        <v>0</v>
      </c>
      <c r="W370" s="37">
        <v>0</v>
      </c>
      <c r="Y370" s="44">
        <v>364</v>
      </c>
      <c r="Z370" s="37">
        <v>0</v>
      </c>
      <c r="AA370" s="37">
        <v>0</v>
      </c>
      <c r="AC370" s="44">
        <v>364</v>
      </c>
      <c r="AD370" s="37">
        <v>0</v>
      </c>
      <c r="AE370" s="37">
        <v>0</v>
      </c>
      <c r="AG370" s="44">
        <v>364</v>
      </c>
      <c r="AH370" s="37">
        <v>0</v>
      </c>
      <c r="AI370" s="37">
        <v>0</v>
      </c>
      <c r="AK370" s="44">
        <v>364</v>
      </c>
      <c r="AL370" s="37">
        <v>0</v>
      </c>
      <c r="AM370" s="37">
        <v>0</v>
      </c>
      <c r="AO370" s="44">
        <v>364</v>
      </c>
      <c r="AP370" s="37">
        <v>0</v>
      </c>
      <c r="AQ370" s="37">
        <v>0</v>
      </c>
      <c r="AS370" s="44">
        <v>364</v>
      </c>
      <c r="AT370" s="33">
        <v>0</v>
      </c>
      <c r="AU370" s="33">
        <v>0</v>
      </c>
      <c r="AW370" s="44">
        <v>364</v>
      </c>
      <c r="AX370" s="37">
        <v>0</v>
      </c>
      <c r="AY370" s="37">
        <v>0</v>
      </c>
      <c r="BA370" s="44">
        <v>364</v>
      </c>
      <c r="BB370" s="37">
        <v>0</v>
      </c>
      <c r="BC370" s="37">
        <v>0</v>
      </c>
      <c r="BE370" s="44">
        <v>364</v>
      </c>
      <c r="BF370" s="37">
        <v>0</v>
      </c>
      <c r="BG370" s="37">
        <v>0</v>
      </c>
      <c r="BI370" s="44">
        <v>364</v>
      </c>
      <c r="BJ370" s="37">
        <v>0</v>
      </c>
      <c r="BK370" s="37">
        <v>0</v>
      </c>
    </row>
    <row r="371" spans="1:63" ht="14.25" x14ac:dyDescent="0.2">
      <c r="A371" s="44">
        <v>365</v>
      </c>
      <c r="B371" s="37">
        <v>0</v>
      </c>
      <c r="C371" s="37">
        <v>0</v>
      </c>
      <c r="E371" s="44">
        <v>365</v>
      </c>
      <c r="F371" s="37">
        <v>0</v>
      </c>
      <c r="G371" s="37">
        <v>0</v>
      </c>
      <c r="I371" s="44">
        <v>365</v>
      </c>
      <c r="J371" s="37">
        <v>0</v>
      </c>
      <c r="K371" s="37">
        <v>0</v>
      </c>
      <c r="M371" s="44">
        <v>365</v>
      </c>
      <c r="N371" s="37">
        <v>0</v>
      </c>
      <c r="O371" s="37">
        <v>0</v>
      </c>
      <c r="Q371" s="44">
        <v>365</v>
      </c>
      <c r="R371" s="37">
        <v>0</v>
      </c>
      <c r="S371" s="37">
        <v>0</v>
      </c>
      <c r="U371" s="44">
        <v>365</v>
      </c>
      <c r="V371" s="37">
        <v>0</v>
      </c>
      <c r="W371" s="37">
        <v>0</v>
      </c>
      <c r="Y371" s="44">
        <v>365</v>
      </c>
      <c r="Z371" s="37">
        <v>0</v>
      </c>
      <c r="AA371" s="37">
        <v>0</v>
      </c>
      <c r="AC371" s="44">
        <v>365</v>
      </c>
      <c r="AD371" s="37">
        <v>0</v>
      </c>
      <c r="AE371" s="37">
        <v>0</v>
      </c>
      <c r="AG371" s="44">
        <v>365</v>
      </c>
      <c r="AH371" s="37">
        <v>0</v>
      </c>
      <c r="AI371" s="37">
        <v>0</v>
      </c>
      <c r="AK371" s="44">
        <v>365</v>
      </c>
      <c r="AL371" s="37">
        <v>0</v>
      </c>
      <c r="AM371" s="37">
        <v>0</v>
      </c>
      <c r="AO371" s="44">
        <v>365</v>
      </c>
      <c r="AP371" s="37">
        <v>0</v>
      </c>
      <c r="AQ371" s="37">
        <v>0</v>
      </c>
      <c r="AS371" s="44">
        <v>365</v>
      </c>
      <c r="AT371" s="37">
        <v>0</v>
      </c>
      <c r="AU371" s="37">
        <v>0</v>
      </c>
      <c r="AW371" s="44">
        <v>365</v>
      </c>
      <c r="AX371" s="37">
        <v>0</v>
      </c>
      <c r="AY371" s="37">
        <v>0</v>
      </c>
      <c r="BA371" s="44">
        <v>365</v>
      </c>
      <c r="BB371" s="37">
        <v>0</v>
      </c>
      <c r="BC371" s="37">
        <v>0</v>
      </c>
      <c r="BE371" s="44">
        <v>365</v>
      </c>
      <c r="BF371" s="37">
        <v>0</v>
      </c>
      <c r="BG371" s="37">
        <v>0</v>
      </c>
      <c r="BI371" s="44">
        <v>365</v>
      </c>
      <c r="BJ371" s="37">
        <v>0</v>
      </c>
      <c r="BK371" s="37">
        <v>0</v>
      </c>
    </row>
    <row r="372" spans="1:63" ht="14.25" x14ac:dyDescent="0.2">
      <c r="A372" s="44">
        <v>366</v>
      </c>
      <c r="B372" s="37">
        <v>0</v>
      </c>
      <c r="C372" s="37">
        <v>0</v>
      </c>
      <c r="E372" s="44">
        <v>366</v>
      </c>
      <c r="F372" s="37">
        <v>0</v>
      </c>
      <c r="G372" s="37">
        <v>0</v>
      </c>
      <c r="I372" s="44">
        <v>366</v>
      </c>
      <c r="J372" s="37">
        <v>0</v>
      </c>
      <c r="K372" s="37">
        <v>0</v>
      </c>
      <c r="M372" s="44">
        <v>366</v>
      </c>
      <c r="N372" s="37">
        <v>0</v>
      </c>
      <c r="O372" s="37">
        <v>0</v>
      </c>
      <c r="Q372" s="44">
        <v>366</v>
      </c>
      <c r="R372" s="37">
        <v>0</v>
      </c>
      <c r="S372" s="37">
        <v>0</v>
      </c>
      <c r="U372" s="44">
        <v>366</v>
      </c>
      <c r="V372" s="37">
        <v>0</v>
      </c>
      <c r="W372" s="37">
        <v>0</v>
      </c>
      <c r="Y372" s="44">
        <v>366</v>
      </c>
      <c r="Z372" s="37">
        <v>0</v>
      </c>
      <c r="AA372" s="37">
        <v>0</v>
      </c>
      <c r="AC372" s="44">
        <v>366</v>
      </c>
      <c r="AD372" s="37">
        <v>0</v>
      </c>
      <c r="AE372" s="37">
        <v>0</v>
      </c>
      <c r="AG372" s="44">
        <v>366</v>
      </c>
      <c r="AH372" s="37">
        <v>0</v>
      </c>
      <c r="AI372" s="37">
        <v>0</v>
      </c>
      <c r="AK372" s="44">
        <v>366</v>
      </c>
      <c r="AL372" s="37">
        <v>0</v>
      </c>
      <c r="AM372" s="37">
        <v>0</v>
      </c>
      <c r="AO372" s="44">
        <v>366</v>
      </c>
      <c r="AP372" s="37">
        <v>0</v>
      </c>
      <c r="AQ372" s="37">
        <v>0</v>
      </c>
      <c r="AS372" s="44">
        <v>366</v>
      </c>
      <c r="AT372" s="37">
        <v>0</v>
      </c>
      <c r="AU372" s="37">
        <v>0</v>
      </c>
      <c r="AW372" s="44">
        <v>366</v>
      </c>
      <c r="AX372" s="37">
        <v>0</v>
      </c>
      <c r="AY372" s="37">
        <v>0</v>
      </c>
      <c r="BA372" s="44">
        <v>366</v>
      </c>
      <c r="BB372" s="37">
        <v>0</v>
      </c>
      <c r="BC372" s="37">
        <v>0</v>
      </c>
      <c r="BE372" s="44">
        <v>366</v>
      </c>
      <c r="BF372" s="37">
        <v>0</v>
      </c>
      <c r="BG372" s="37">
        <v>0</v>
      </c>
      <c r="BI372" s="44">
        <v>366</v>
      </c>
      <c r="BJ372" s="37">
        <v>0</v>
      </c>
      <c r="BK372" s="37">
        <v>0</v>
      </c>
    </row>
    <row r="373" spans="1:63" ht="14.25" x14ac:dyDescent="0.2">
      <c r="A373" s="44">
        <v>367</v>
      </c>
      <c r="B373" s="37">
        <v>0</v>
      </c>
      <c r="C373" s="37">
        <v>0</v>
      </c>
      <c r="E373" s="44">
        <v>367</v>
      </c>
      <c r="F373" s="37">
        <v>0</v>
      </c>
      <c r="G373" s="37">
        <v>0</v>
      </c>
      <c r="I373" s="44">
        <v>367</v>
      </c>
      <c r="J373" s="37">
        <v>0</v>
      </c>
      <c r="K373" s="37">
        <v>0</v>
      </c>
      <c r="M373" s="44">
        <v>367</v>
      </c>
      <c r="N373" s="37">
        <v>0</v>
      </c>
      <c r="O373" s="37">
        <v>0</v>
      </c>
      <c r="Q373" s="44">
        <v>367</v>
      </c>
      <c r="R373" s="37">
        <v>0</v>
      </c>
      <c r="S373" s="37">
        <v>0</v>
      </c>
      <c r="U373" s="44">
        <v>367</v>
      </c>
      <c r="V373" s="37">
        <v>0</v>
      </c>
      <c r="W373" s="37">
        <v>0</v>
      </c>
      <c r="Y373" s="44">
        <v>367</v>
      </c>
      <c r="Z373" s="37">
        <v>0</v>
      </c>
      <c r="AA373" s="37">
        <v>0</v>
      </c>
      <c r="AC373" s="44">
        <v>367</v>
      </c>
      <c r="AD373" s="37">
        <v>0</v>
      </c>
      <c r="AE373" s="37">
        <v>0</v>
      </c>
      <c r="AG373" s="44">
        <v>367</v>
      </c>
      <c r="AH373" s="37">
        <v>0</v>
      </c>
      <c r="AI373" s="37">
        <v>0</v>
      </c>
      <c r="AK373" s="44">
        <v>367</v>
      </c>
      <c r="AL373" s="37">
        <v>0</v>
      </c>
      <c r="AM373" s="37">
        <v>0</v>
      </c>
      <c r="AO373" s="44">
        <v>367</v>
      </c>
      <c r="AP373" s="37">
        <v>0</v>
      </c>
      <c r="AQ373" s="37">
        <v>0</v>
      </c>
      <c r="AS373" s="44">
        <v>367</v>
      </c>
      <c r="AT373" s="37">
        <v>0</v>
      </c>
      <c r="AU373" s="37">
        <v>0</v>
      </c>
      <c r="AW373" s="44">
        <v>367</v>
      </c>
      <c r="AX373" s="37">
        <v>0</v>
      </c>
      <c r="AY373" s="37">
        <v>0</v>
      </c>
      <c r="BA373" s="44">
        <v>367</v>
      </c>
      <c r="BB373" s="37">
        <v>0</v>
      </c>
      <c r="BC373" s="37">
        <v>0</v>
      </c>
      <c r="BE373" s="44">
        <v>367</v>
      </c>
      <c r="BF373" s="37">
        <v>0</v>
      </c>
      <c r="BG373" s="37">
        <v>0</v>
      </c>
      <c r="BI373" s="44">
        <v>367</v>
      </c>
      <c r="BJ373" s="37">
        <v>0</v>
      </c>
      <c r="BK373" s="37">
        <v>0</v>
      </c>
    </row>
    <row r="374" spans="1:63" ht="14.25" x14ac:dyDescent="0.2">
      <c r="A374" s="44">
        <v>368</v>
      </c>
      <c r="B374" s="37">
        <v>0</v>
      </c>
      <c r="C374" s="37">
        <v>0</v>
      </c>
      <c r="E374" s="44">
        <v>368</v>
      </c>
      <c r="F374" s="37">
        <v>0</v>
      </c>
      <c r="G374" s="37">
        <v>0</v>
      </c>
      <c r="I374" s="44">
        <v>368</v>
      </c>
      <c r="J374" s="37">
        <v>0</v>
      </c>
      <c r="K374" s="37">
        <v>0</v>
      </c>
      <c r="M374" s="44">
        <v>368</v>
      </c>
      <c r="N374" s="37">
        <v>0</v>
      </c>
      <c r="O374" s="37">
        <v>0</v>
      </c>
      <c r="Q374" s="44">
        <v>368</v>
      </c>
      <c r="R374" s="37">
        <v>0</v>
      </c>
      <c r="S374" s="37">
        <v>0</v>
      </c>
      <c r="U374" s="44">
        <v>368</v>
      </c>
      <c r="V374" s="37">
        <v>0</v>
      </c>
      <c r="W374" s="37">
        <v>0</v>
      </c>
      <c r="Y374" s="44">
        <v>368</v>
      </c>
      <c r="Z374" s="37">
        <v>0</v>
      </c>
      <c r="AA374" s="37">
        <v>0</v>
      </c>
      <c r="AC374" s="44">
        <v>368</v>
      </c>
      <c r="AD374" s="37">
        <v>0</v>
      </c>
      <c r="AE374" s="37">
        <v>0</v>
      </c>
      <c r="AG374" s="44">
        <v>368</v>
      </c>
      <c r="AH374" s="37">
        <v>0</v>
      </c>
      <c r="AI374" s="37">
        <v>0</v>
      </c>
      <c r="AK374" s="44">
        <v>368</v>
      </c>
      <c r="AL374" s="37">
        <v>0</v>
      </c>
      <c r="AM374" s="37">
        <v>0</v>
      </c>
      <c r="AO374" s="44">
        <v>368</v>
      </c>
      <c r="AP374" s="37">
        <v>0</v>
      </c>
      <c r="AQ374" s="37">
        <v>0</v>
      </c>
      <c r="AS374" s="44">
        <v>368</v>
      </c>
      <c r="AT374" s="37">
        <v>0</v>
      </c>
      <c r="AU374" s="37">
        <v>0</v>
      </c>
      <c r="AW374" s="44">
        <v>368</v>
      </c>
      <c r="AX374" s="37">
        <v>0</v>
      </c>
      <c r="AY374" s="37">
        <v>0</v>
      </c>
      <c r="BA374" s="44">
        <v>368</v>
      </c>
      <c r="BB374" s="37">
        <v>0</v>
      </c>
      <c r="BC374" s="37">
        <v>0</v>
      </c>
      <c r="BE374" s="44">
        <v>368</v>
      </c>
      <c r="BF374" s="37">
        <v>0</v>
      </c>
      <c r="BG374" s="37">
        <v>0</v>
      </c>
      <c r="BI374" s="44">
        <v>368</v>
      </c>
      <c r="BJ374" s="37">
        <v>0</v>
      </c>
      <c r="BK374" s="37">
        <v>0</v>
      </c>
    </row>
    <row r="375" spans="1:63" ht="14.25" x14ac:dyDescent="0.2">
      <c r="A375" s="44">
        <v>369</v>
      </c>
      <c r="B375" s="37">
        <v>0</v>
      </c>
      <c r="C375" s="37">
        <v>0</v>
      </c>
      <c r="E375" s="44">
        <v>369</v>
      </c>
      <c r="F375" s="37">
        <v>0</v>
      </c>
      <c r="G375" s="37">
        <v>0</v>
      </c>
      <c r="I375" s="44">
        <v>369</v>
      </c>
      <c r="J375" s="37">
        <v>0</v>
      </c>
      <c r="K375" s="37">
        <v>0</v>
      </c>
      <c r="M375" s="44">
        <v>369</v>
      </c>
      <c r="N375" s="37">
        <v>0</v>
      </c>
      <c r="O375" s="37">
        <v>0</v>
      </c>
      <c r="Q375" s="44">
        <v>369</v>
      </c>
      <c r="R375" s="37">
        <v>0</v>
      </c>
      <c r="S375" s="37">
        <v>0</v>
      </c>
      <c r="U375" s="44">
        <v>369</v>
      </c>
      <c r="V375" s="37">
        <v>0</v>
      </c>
      <c r="W375" s="37">
        <v>0</v>
      </c>
      <c r="Y375" s="44">
        <v>369</v>
      </c>
      <c r="Z375" s="37">
        <v>0</v>
      </c>
      <c r="AA375" s="37">
        <v>0</v>
      </c>
      <c r="AC375" s="44">
        <v>369</v>
      </c>
      <c r="AD375" s="37">
        <v>0</v>
      </c>
      <c r="AE375" s="37">
        <v>0</v>
      </c>
      <c r="AG375" s="44">
        <v>369</v>
      </c>
      <c r="AH375" s="37">
        <v>0</v>
      </c>
      <c r="AI375" s="37">
        <v>0</v>
      </c>
      <c r="AK375" s="44">
        <v>369</v>
      </c>
      <c r="AL375" s="37">
        <v>0</v>
      </c>
      <c r="AM375" s="37">
        <v>0</v>
      </c>
      <c r="AO375" s="44">
        <v>369</v>
      </c>
      <c r="AP375" s="37">
        <v>0</v>
      </c>
      <c r="AQ375" s="37">
        <v>0</v>
      </c>
      <c r="AS375" s="44">
        <v>369</v>
      </c>
      <c r="AT375" s="37">
        <v>0</v>
      </c>
      <c r="AU375" s="37">
        <v>0</v>
      </c>
      <c r="AW375" s="44">
        <v>369</v>
      </c>
      <c r="AX375" s="37">
        <v>0</v>
      </c>
      <c r="AY375" s="37">
        <v>0</v>
      </c>
      <c r="BA375" s="44">
        <v>369</v>
      </c>
      <c r="BB375" s="37">
        <v>0</v>
      </c>
      <c r="BC375" s="37">
        <v>0</v>
      </c>
      <c r="BE375" s="44">
        <v>369</v>
      </c>
      <c r="BF375" s="37">
        <v>0</v>
      </c>
      <c r="BG375" s="37">
        <v>0</v>
      </c>
      <c r="BI375" s="44">
        <v>369</v>
      </c>
      <c r="BJ375" s="37">
        <v>0</v>
      </c>
      <c r="BK375" s="37">
        <v>0</v>
      </c>
    </row>
    <row r="376" spans="1:63" ht="14.25" x14ac:dyDescent="0.2">
      <c r="A376" s="44">
        <v>370</v>
      </c>
      <c r="B376" s="37">
        <v>0</v>
      </c>
      <c r="C376" s="37">
        <v>0</v>
      </c>
      <c r="E376" s="44">
        <v>370</v>
      </c>
      <c r="F376" s="37">
        <v>0</v>
      </c>
      <c r="G376" s="37">
        <v>0</v>
      </c>
      <c r="I376" s="44">
        <v>370</v>
      </c>
      <c r="J376" s="37">
        <v>0</v>
      </c>
      <c r="K376" s="37">
        <v>0</v>
      </c>
      <c r="M376" s="44">
        <v>370</v>
      </c>
      <c r="N376" s="37">
        <v>0</v>
      </c>
      <c r="O376" s="37">
        <v>0</v>
      </c>
      <c r="Q376" s="44">
        <v>370</v>
      </c>
      <c r="R376" s="37">
        <v>0</v>
      </c>
      <c r="S376" s="37">
        <v>0</v>
      </c>
      <c r="U376" s="44">
        <v>370</v>
      </c>
      <c r="V376" s="37">
        <v>0</v>
      </c>
      <c r="W376" s="37">
        <v>0</v>
      </c>
      <c r="Y376" s="44">
        <v>370</v>
      </c>
      <c r="Z376" s="37">
        <v>0</v>
      </c>
      <c r="AA376" s="37">
        <v>0</v>
      </c>
      <c r="AC376" s="44">
        <v>370</v>
      </c>
      <c r="AD376" s="37">
        <v>0</v>
      </c>
      <c r="AE376" s="37">
        <v>0</v>
      </c>
      <c r="AG376" s="44">
        <v>370</v>
      </c>
      <c r="AH376" s="37">
        <v>0</v>
      </c>
      <c r="AI376" s="37">
        <v>0</v>
      </c>
      <c r="AK376" s="44">
        <v>370</v>
      </c>
      <c r="AL376" s="37">
        <v>0</v>
      </c>
      <c r="AM376" s="37">
        <v>0</v>
      </c>
      <c r="AO376" s="44">
        <v>370</v>
      </c>
      <c r="AP376" s="37">
        <v>0</v>
      </c>
      <c r="AQ376" s="37">
        <v>0</v>
      </c>
      <c r="AS376" s="44">
        <v>370</v>
      </c>
      <c r="AT376" s="37">
        <v>0</v>
      </c>
      <c r="AU376" s="37">
        <v>0</v>
      </c>
      <c r="AW376" s="44">
        <v>370</v>
      </c>
      <c r="AX376" s="37">
        <v>0</v>
      </c>
      <c r="AY376" s="37">
        <v>0</v>
      </c>
      <c r="BA376" s="44">
        <v>370</v>
      </c>
      <c r="BB376" s="37">
        <v>0</v>
      </c>
      <c r="BC376" s="37">
        <v>0</v>
      </c>
      <c r="BE376" s="44">
        <v>370</v>
      </c>
      <c r="BF376" s="37">
        <v>0</v>
      </c>
      <c r="BG376" s="37">
        <v>0</v>
      </c>
      <c r="BI376" s="44">
        <v>370</v>
      </c>
      <c r="BJ376" s="37">
        <v>0</v>
      </c>
      <c r="BK376" s="37">
        <v>0</v>
      </c>
    </row>
    <row r="377" spans="1:63" ht="14.25" x14ac:dyDescent="0.2">
      <c r="A377" s="44">
        <v>371</v>
      </c>
      <c r="B377" s="37">
        <v>0</v>
      </c>
      <c r="C377" s="37">
        <v>0</v>
      </c>
      <c r="E377" s="44">
        <v>371</v>
      </c>
      <c r="F377" s="37">
        <v>0</v>
      </c>
      <c r="G377" s="37">
        <v>0</v>
      </c>
      <c r="I377" s="44">
        <v>371</v>
      </c>
      <c r="J377" s="37">
        <v>0</v>
      </c>
      <c r="K377" s="37">
        <v>0</v>
      </c>
      <c r="M377" s="44">
        <v>371</v>
      </c>
      <c r="N377" s="37">
        <v>0</v>
      </c>
      <c r="O377" s="37">
        <v>0</v>
      </c>
      <c r="Q377" s="44">
        <v>371</v>
      </c>
      <c r="R377" s="37">
        <v>0</v>
      </c>
      <c r="S377" s="37">
        <v>0</v>
      </c>
      <c r="U377" s="44">
        <v>371</v>
      </c>
      <c r="V377" s="37">
        <v>0</v>
      </c>
      <c r="W377" s="37">
        <v>0</v>
      </c>
      <c r="Y377" s="44">
        <v>371</v>
      </c>
      <c r="Z377" s="37">
        <v>0</v>
      </c>
      <c r="AA377" s="37">
        <v>0</v>
      </c>
      <c r="AC377" s="44">
        <v>371</v>
      </c>
      <c r="AD377" s="37">
        <v>0</v>
      </c>
      <c r="AE377" s="37">
        <v>0</v>
      </c>
      <c r="AG377" s="44">
        <v>371</v>
      </c>
      <c r="AH377" s="37">
        <v>0</v>
      </c>
      <c r="AI377" s="37">
        <v>0</v>
      </c>
      <c r="AK377" s="44">
        <v>371</v>
      </c>
      <c r="AL377" s="37">
        <v>0</v>
      </c>
      <c r="AM377" s="37">
        <v>0</v>
      </c>
      <c r="AO377" s="44">
        <v>371</v>
      </c>
      <c r="AP377" s="37">
        <v>0</v>
      </c>
      <c r="AQ377" s="37">
        <v>0</v>
      </c>
      <c r="AS377" s="44">
        <v>371</v>
      </c>
      <c r="AT377" s="37">
        <v>0</v>
      </c>
      <c r="AU377" s="37">
        <v>0</v>
      </c>
      <c r="AW377" s="44">
        <v>371</v>
      </c>
      <c r="AX377" s="37">
        <v>0</v>
      </c>
      <c r="AY377" s="37">
        <v>0</v>
      </c>
      <c r="BA377" s="44">
        <v>371</v>
      </c>
      <c r="BB377" s="37">
        <v>0</v>
      </c>
      <c r="BC377" s="37">
        <v>0</v>
      </c>
      <c r="BE377" s="44">
        <v>371</v>
      </c>
      <c r="BF377" s="37">
        <v>0</v>
      </c>
      <c r="BG377" s="37">
        <v>0</v>
      </c>
      <c r="BI377" s="44">
        <v>371</v>
      </c>
      <c r="BJ377" s="37">
        <v>0</v>
      </c>
      <c r="BK377" s="37">
        <v>0</v>
      </c>
    </row>
    <row r="378" spans="1:63" ht="14.25" x14ac:dyDescent="0.2">
      <c r="A378" s="44">
        <v>372</v>
      </c>
      <c r="B378" s="37">
        <v>0</v>
      </c>
      <c r="C378" s="37">
        <v>0</v>
      </c>
      <c r="E378" s="44">
        <v>372</v>
      </c>
      <c r="F378" s="37">
        <v>0</v>
      </c>
      <c r="G378" s="37">
        <v>0</v>
      </c>
      <c r="I378" s="44">
        <v>372</v>
      </c>
      <c r="J378" s="37">
        <v>0</v>
      </c>
      <c r="K378" s="37">
        <v>0</v>
      </c>
      <c r="M378" s="44">
        <v>372</v>
      </c>
      <c r="N378" s="37">
        <v>0</v>
      </c>
      <c r="O378" s="37">
        <v>0</v>
      </c>
      <c r="Q378" s="44">
        <v>372</v>
      </c>
      <c r="R378" s="37">
        <v>0</v>
      </c>
      <c r="S378" s="37">
        <v>0</v>
      </c>
      <c r="U378" s="44">
        <v>372</v>
      </c>
      <c r="V378" s="37">
        <v>0</v>
      </c>
      <c r="W378" s="37">
        <v>0</v>
      </c>
      <c r="Y378" s="44">
        <v>372</v>
      </c>
      <c r="Z378" s="37">
        <v>0</v>
      </c>
      <c r="AA378" s="37">
        <v>0</v>
      </c>
      <c r="AC378" s="44">
        <v>372</v>
      </c>
      <c r="AD378" s="37">
        <v>0</v>
      </c>
      <c r="AE378" s="37">
        <v>0</v>
      </c>
      <c r="AG378" s="44">
        <v>372</v>
      </c>
      <c r="AH378" s="37">
        <v>0</v>
      </c>
      <c r="AI378" s="37">
        <v>0</v>
      </c>
      <c r="AK378" s="44">
        <v>372</v>
      </c>
      <c r="AL378" s="37">
        <v>0</v>
      </c>
      <c r="AM378" s="37">
        <v>0</v>
      </c>
      <c r="AO378" s="44">
        <v>372</v>
      </c>
      <c r="AP378" s="37">
        <v>0</v>
      </c>
      <c r="AQ378" s="37">
        <v>0</v>
      </c>
      <c r="AS378" s="44">
        <v>372</v>
      </c>
      <c r="AT378" s="37">
        <v>0</v>
      </c>
      <c r="AU378" s="37">
        <v>0</v>
      </c>
      <c r="AW378" s="44">
        <v>372</v>
      </c>
      <c r="AX378" s="37">
        <v>0</v>
      </c>
      <c r="AY378" s="37">
        <v>0</v>
      </c>
      <c r="BA378" s="44">
        <v>372</v>
      </c>
      <c r="BB378" s="37">
        <v>0</v>
      </c>
      <c r="BC378" s="37">
        <v>0</v>
      </c>
      <c r="BE378" s="44">
        <v>372</v>
      </c>
      <c r="BF378" s="37">
        <v>0</v>
      </c>
      <c r="BG378" s="37">
        <v>0</v>
      </c>
      <c r="BI378" s="44">
        <v>372</v>
      </c>
      <c r="BJ378" s="37">
        <v>0</v>
      </c>
      <c r="BK378" s="37">
        <v>0</v>
      </c>
    </row>
    <row r="379" spans="1:63" ht="14.25" x14ac:dyDescent="0.2">
      <c r="A379" s="44">
        <v>373</v>
      </c>
      <c r="B379" s="37">
        <v>0</v>
      </c>
      <c r="C379" s="37">
        <v>0</v>
      </c>
      <c r="E379" s="44">
        <v>373</v>
      </c>
      <c r="F379" s="37">
        <v>0</v>
      </c>
      <c r="G379" s="37">
        <v>0</v>
      </c>
      <c r="I379" s="44">
        <v>373</v>
      </c>
      <c r="J379" s="37">
        <v>0</v>
      </c>
      <c r="K379" s="37">
        <v>0</v>
      </c>
      <c r="M379" s="44">
        <v>373</v>
      </c>
      <c r="N379" s="37">
        <v>0</v>
      </c>
      <c r="O379" s="37">
        <v>0</v>
      </c>
      <c r="Q379" s="44">
        <v>373</v>
      </c>
      <c r="R379" s="37">
        <v>0</v>
      </c>
      <c r="S379" s="37">
        <v>0</v>
      </c>
      <c r="U379" s="44">
        <v>373</v>
      </c>
      <c r="V379" s="37">
        <v>0</v>
      </c>
      <c r="W379" s="37">
        <v>0</v>
      </c>
      <c r="Y379" s="44">
        <v>373</v>
      </c>
      <c r="Z379" s="37">
        <v>0</v>
      </c>
      <c r="AA379" s="37">
        <v>0</v>
      </c>
      <c r="AC379" s="44">
        <v>373</v>
      </c>
      <c r="AD379" s="37">
        <v>0</v>
      </c>
      <c r="AE379" s="37">
        <v>0</v>
      </c>
      <c r="AG379" s="44">
        <v>373</v>
      </c>
      <c r="AH379" s="37">
        <v>0</v>
      </c>
      <c r="AI379" s="37">
        <v>0</v>
      </c>
      <c r="AK379" s="44">
        <v>373</v>
      </c>
      <c r="AL379" s="37">
        <v>0</v>
      </c>
      <c r="AM379" s="37">
        <v>0</v>
      </c>
      <c r="AO379" s="44">
        <v>373</v>
      </c>
      <c r="AP379" s="37">
        <v>0</v>
      </c>
      <c r="AQ379" s="37">
        <v>0</v>
      </c>
      <c r="AS379" s="44">
        <v>373</v>
      </c>
      <c r="AT379" s="37">
        <v>0</v>
      </c>
      <c r="AU379" s="37">
        <v>0</v>
      </c>
      <c r="AW379" s="44">
        <v>373</v>
      </c>
      <c r="AX379" s="37">
        <v>0</v>
      </c>
      <c r="AY379" s="37">
        <v>0</v>
      </c>
      <c r="BA379" s="44">
        <v>373</v>
      </c>
      <c r="BB379" s="37">
        <v>0</v>
      </c>
      <c r="BC379" s="37">
        <v>0</v>
      </c>
      <c r="BE379" s="44">
        <v>373</v>
      </c>
      <c r="BF379" s="37">
        <v>0</v>
      </c>
      <c r="BG379" s="37">
        <v>0</v>
      </c>
      <c r="BI379" s="44">
        <v>373</v>
      </c>
      <c r="BJ379" s="37">
        <v>0</v>
      </c>
      <c r="BK379" s="37">
        <v>0</v>
      </c>
    </row>
    <row r="380" spans="1:63" ht="14.25" x14ac:dyDescent="0.2">
      <c r="A380" s="44">
        <v>374</v>
      </c>
      <c r="B380" s="37">
        <v>0</v>
      </c>
      <c r="C380" s="37">
        <v>0</v>
      </c>
      <c r="E380" s="44">
        <v>374</v>
      </c>
      <c r="F380" s="37">
        <v>0</v>
      </c>
      <c r="G380" s="37">
        <v>0</v>
      </c>
      <c r="I380" s="44">
        <v>374</v>
      </c>
      <c r="J380" s="37">
        <v>0</v>
      </c>
      <c r="K380" s="37">
        <v>0</v>
      </c>
      <c r="M380" s="44">
        <v>374</v>
      </c>
      <c r="N380" s="37">
        <v>0</v>
      </c>
      <c r="O380" s="37">
        <v>0</v>
      </c>
      <c r="Q380" s="44">
        <v>374</v>
      </c>
      <c r="R380" s="37">
        <v>0</v>
      </c>
      <c r="S380" s="37">
        <v>0</v>
      </c>
      <c r="U380" s="44">
        <v>374</v>
      </c>
      <c r="V380" s="37">
        <v>0</v>
      </c>
      <c r="W380" s="37">
        <v>0</v>
      </c>
      <c r="Y380" s="44">
        <v>374</v>
      </c>
      <c r="Z380" s="37">
        <v>0</v>
      </c>
      <c r="AA380" s="37">
        <v>0</v>
      </c>
      <c r="AC380" s="44">
        <v>374</v>
      </c>
      <c r="AD380" s="37">
        <v>0</v>
      </c>
      <c r="AE380" s="37">
        <v>0</v>
      </c>
      <c r="AG380" s="44">
        <v>374</v>
      </c>
      <c r="AH380" s="37">
        <v>0</v>
      </c>
      <c r="AI380" s="37">
        <v>0</v>
      </c>
      <c r="AK380" s="44">
        <v>374</v>
      </c>
      <c r="AL380" s="37">
        <v>0</v>
      </c>
      <c r="AM380" s="37">
        <v>0</v>
      </c>
      <c r="AO380" s="44">
        <v>374</v>
      </c>
      <c r="AP380" s="37">
        <v>0</v>
      </c>
      <c r="AQ380" s="37">
        <v>0</v>
      </c>
      <c r="AS380" s="44">
        <v>374</v>
      </c>
      <c r="AT380" s="37">
        <v>0</v>
      </c>
      <c r="AU380" s="37">
        <v>0</v>
      </c>
      <c r="AW380" s="44">
        <v>374</v>
      </c>
      <c r="AX380" s="37">
        <v>0</v>
      </c>
      <c r="AY380" s="37">
        <v>0</v>
      </c>
      <c r="BA380" s="44">
        <v>374</v>
      </c>
      <c r="BB380" s="37">
        <v>0</v>
      </c>
      <c r="BC380" s="37">
        <v>0</v>
      </c>
      <c r="BE380" s="44">
        <v>374</v>
      </c>
      <c r="BF380" s="37">
        <v>0</v>
      </c>
      <c r="BG380" s="37">
        <v>0</v>
      </c>
      <c r="BI380" s="44">
        <v>374</v>
      </c>
      <c r="BJ380" s="37">
        <v>0</v>
      </c>
      <c r="BK380" s="37">
        <v>0</v>
      </c>
    </row>
    <row r="381" spans="1:63" ht="14.25" x14ac:dyDescent="0.2">
      <c r="A381" s="44">
        <v>375</v>
      </c>
      <c r="B381" s="37">
        <v>0</v>
      </c>
      <c r="C381" s="37">
        <v>0</v>
      </c>
      <c r="E381" s="44">
        <v>375</v>
      </c>
      <c r="F381" s="37">
        <v>0</v>
      </c>
      <c r="G381" s="37">
        <v>0</v>
      </c>
      <c r="I381" s="44">
        <v>375</v>
      </c>
      <c r="J381" s="37">
        <v>0</v>
      </c>
      <c r="K381" s="37">
        <v>0</v>
      </c>
      <c r="M381" s="44">
        <v>375</v>
      </c>
      <c r="N381" s="37">
        <v>0</v>
      </c>
      <c r="O381" s="37">
        <v>0</v>
      </c>
      <c r="Q381" s="44">
        <v>375</v>
      </c>
      <c r="R381" s="37">
        <v>0</v>
      </c>
      <c r="S381" s="37">
        <v>0</v>
      </c>
      <c r="U381" s="44">
        <v>375</v>
      </c>
      <c r="V381" s="37">
        <v>0</v>
      </c>
      <c r="W381" s="37">
        <v>0</v>
      </c>
      <c r="Y381" s="44">
        <v>375</v>
      </c>
      <c r="Z381" s="37">
        <v>0</v>
      </c>
      <c r="AA381" s="37">
        <v>0</v>
      </c>
      <c r="AC381" s="44">
        <v>375</v>
      </c>
      <c r="AD381" s="37">
        <v>0</v>
      </c>
      <c r="AE381" s="37">
        <v>0</v>
      </c>
      <c r="AG381" s="44">
        <v>375</v>
      </c>
      <c r="AH381" s="37">
        <v>0</v>
      </c>
      <c r="AI381" s="37">
        <v>0</v>
      </c>
      <c r="AK381" s="44">
        <v>375</v>
      </c>
      <c r="AL381" s="37">
        <v>0</v>
      </c>
      <c r="AM381" s="37">
        <v>0</v>
      </c>
      <c r="AO381" s="44">
        <v>375</v>
      </c>
      <c r="AP381" s="37">
        <v>0</v>
      </c>
      <c r="AQ381" s="37">
        <v>0</v>
      </c>
      <c r="AS381" s="44">
        <v>375</v>
      </c>
      <c r="AT381" s="37">
        <v>0</v>
      </c>
      <c r="AU381" s="37">
        <v>0</v>
      </c>
      <c r="AW381" s="44">
        <v>375</v>
      </c>
      <c r="AX381" s="37">
        <v>0</v>
      </c>
      <c r="AY381" s="37">
        <v>0</v>
      </c>
      <c r="BA381" s="44">
        <v>375</v>
      </c>
      <c r="BB381" s="37">
        <v>0</v>
      </c>
      <c r="BC381" s="37">
        <v>0</v>
      </c>
      <c r="BE381" s="44">
        <v>375</v>
      </c>
      <c r="BF381" s="37">
        <v>0</v>
      </c>
      <c r="BG381" s="37">
        <v>0</v>
      </c>
      <c r="BI381" s="44">
        <v>375</v>
      </c>
      <c r="BJ381" s="37">
        <v>0</v>
      </c>
      <c r="BK381" s="37">
        <v>0</v>
      </c>
    </row>
    <row r="382" spans="1:63" ht="14.25" x14ac:dyDescent="0.2">
      <c r="A382" s="44">
        <v>376</v>
      </c>
      <c r="B382" s="37">
        <v>0</v>
      </c>
      <c r="C382" s="37">
        <v>0</v>
      </c>
      <c r="E382" s="44">
        <v>376</v>
      </c>
      <c r="F382" s="37">
        <v>0</v>
      </c>
      <c r="G382" s="37">
        <v>0</v>
      </c>
      <c r="I382" s="44">
        <v>376</v>
      </c>
      <c r="J382" s="37">
        <v>0</v>
      </c>
      <c r="K382" s="37">
        <v>0</v>
      </c>
      <c r="M382" s="44">
        <v>376</v>
      </c>
      <c r="N382" s="37">
        <v>0</v>
      </c>
      <c r="O382" s="37">
        <v>0</v>
      </c>
      <c r="Q382" s="44">
        <v>376</v>
      </c>
      <c r="R382" s="37">
        <v>0</v>
      </c>
      <c r="S382" s="37">
        <v>0</v>
      </c>
      <c r="U382" s="44">
        <v>376</v>
      </c>
      <c r="V382" s="37">
        <v>0</v>
      </c>
      <c r="W382" s="37">
        <v>0</v>
      </c>
      <c r="Y382" s="44">
        <v>376</v>
      </c>
      <c r="Z382" s="37">
        <v>0</v>
      </c>
      <c r="AA382" s="37">
        <v>0</v>
      </c>
      <c r="AC382" s="44">
        <v>376</v>
      </c>
      <c r="AD382" s="37">
        <v>0</v>
      </c>
      <c r="AE382" s="37">
        <v>0</v>
      </c>
      <c r="AG382" s="44">
        <v>376</v>
      </c>
      <c r="AH382" s="37">
        <v>0</v>
      </c>
      <c r="AI382" s="37">
        <v>0</v>
      </c>
      <c r="AK382" s="44">
        <v>376</v>
      </c>
      <c r="AL382" s="37">
        <v>0</v>
      </c>
      <c r="AM382" s="37">
        <v>0</v>
      </c>
      <c r="AO382" s="44">
        <v>376</v>
      </c>
      <c r="AP382" s="37">
        <v>0</v>
      </c>
      <c r="AQ382" s="37">
        <v>0</v>
      </c>
      <c r="AS382" s="44">
        <v>376</v>
      </c>
      <c r="AT382" s="37">
        <v>0</v>
      </c>
      <c r="AU382" s="37">
        <v>0</v>
      </c>
      <c r="AW382" s="44">
        <v>376</v>
      </c>
      <c r="AX382" s="37">
        <v>0</v>
      </c>
      <c r="AY382" s="37">
        <v>0</v>
      </c>
      <c r="BA382" s="44">
        <v>376</v>
      </c>
      <c r="BB382" s="37">
        <v>0</v>
      </c>
      <c r="BC382" s="37">
        <v>0</v>
      </c>
      <c r="BE382" s="44">
        <v>376</v>
      </c>
      <c r="BF382" s="37">
        <v>0</v>
      </c>
      <c r="BG382" s="37">
        <v>0</v>
      </c>
      <c r="BI382" s="44">
        <v>376</v>
      </c>
      <c r="BJ382" s="37">
        <v>0</v>
      </c>
      <c r="BK382" s="37">
        <v>0</v>
      </c>
    </row>
    <row r="383" spans="1:63" ht="14.25" x14ac:dyDescent="0.2">
      <c r="A383" s="44">
        <v>377</v>
      </c>
      <c r="B383" s="37">
        <v>0</v>
      </c>
      <c r="C383" s="37">
        <v>0</v>
      </c>
      <c r="E383" s="44">
        <v>377</v>
      </c>
      <c r="F383" s="37">
        <v>0</v>
      </c>
      <c r="G383" s="37">
        <v>0</v>
      </c>
      <c r="I383" s="44">
        <v>377</v>
      </c>
      <c r="J383" s="37">
        <v>0</v>
      </c>
      <c r="K383" s="37">
        <v>0</v>
      </c>
      <c r="M383" s="44">
        <v>377</v>
      </c>
      <c r="N383" s="37">
        <v>0</v>
      </c>
      <c r="O383" s="37">
        <v>0</v>
      </c>
      <c r="Q383" s="44">
        <v>377</v>
      </c>
      <c r="R383" s="37">
        <v>0</v>
      </c>
      <c r="S383" s="37">
        <v>0</v>
      </c>
      <c r="U383" s="44">
        <v>377</v>
      </c>
      <c r="V383" s="37">
        <v>0</v>
      </c>
      <c r="W383" s="37">
        <v>0</v>
      </c>
      <c r="Y383" s="44">
        <v>377</v>
      </c>
      <c r="Z383" s="37">
        <v>0</v>
      </c>
      <c r="AA383" s="37">
        <v>0</v>
      </c>
      <c r="AC383" s="44">
        <v>377</v>
      </c>
      <c r="AD383" s="37">
        <v>0</v>
      </c>
      <c r="AE383" s="37">
        <v>0</v>
      </c>
      <c r="AG383" s="44">
        <v>377</v>
      </c>
      <c r="AH383" s="37">
        <v>0</v>
      </c>
      <c r="AI383" s="37">
        <v>0</v>
      </c>
      <c r="AK383" s="44">
        <v>377</v>
      </c>
      <c r="AL383" s="37">
        <v>0</v>
      </c>
      <c r="AM383" s="37">
        <v>0</v>
      </c>
      <c r="AO383" s="44">
        <v>377</v>
      </c>
      <c r="AP383" s="37">
        <v>0</v>
      </c>
      <c r="AQ383" s="37">
        <v>0</v>
      </c>
      <c r="AS383" s="44">
        <v>377</v>
      </c>
      <c r="AT383" s="37">
        <v>0</v>
      </c>
      <c r="AU383" s="37">
        <v>0</v>
      </c>
      <c r="AW383" s="44">
        <v>377</v>
      </c>
      <c r="AX383" s="37">
        <v>0</v>
      </c>
      <c r="AY383" s="37">
        <v>0</v>
      </c>
      <c r="BA383" s="44">
        <v>377</v>
      </c>
      <c r="BB383" s="37">
        <v>0</v>
      </c>
      <c r="BC383" s="37">
        <v>0</v>
      </c>
      <c r="BE383" s="44">
        <v>377</v>
      </c>
      <c r="BF383" s="37">
        <v>0</v>
      </c>
      <c r="BG383" s="37">
        <v>0</v>
      </c>
      <c r="BI383" s="44">
        <v>377</v>
      </c>
      <c r="BJ383" s="37">
        <v>0</v>
      </c>
      <c r="BK383" s="37">
        <v>0</v>
      </c>
    </row>
    <row r="384" spans="1:63" ht="14.25" x14ac:dyDescent="0.2">
      <c r="A384" s="44">
        <v>378</v>
      </c>
      <c r="B384" s="37">
        <v>0</v>
      </c>
      <c r="C384" s="37">
        <v>0</v>
      </c>
      <c r="E384" s="44">
        <v>378</v>
      </c>
      <c r="F384" s="37">
        <v>0</v>
      </c>
      <c r="G384" s="37">
        <v>0</v>
      </c>
      <c r="I384" s="44">
        <v>378</v>
      </c>
      <c r="J384" s="37">
        <v>0</v>
      </c>
      <c r="K384" s="37">
        <v>0</v>
      </c>
      <c r="M384" s="44">
        <v>378</v>
      </c>
      <c r="N384" s="37">
        <v>0</v>
      </c>
      <c r="O384" s="37">
        <v>0</v>
      </c>
      <c r="Q384" s="44">
        <v>378</v>
      </c>
      <c r="R384" s="37">
        <v>0</v>
      </c>
      <c r="S384" s="37">
        <v>0</v>
      </c>
      <c r="U384" s="44">
        <v>378</v>
      </c>
      <c r="V384" s="37">
        <v>0</v>
      </c>
      <c r="W384" s="37">
        <v>0</v>
      </c>
      <c r="Y384" s="44">
        <v>378</v>
      </c>
      <c r="Z384" s="37">
        <v>0</v>
      </c>
      <c r="AA384" s="37">
        <v>0</v>
      </c>
      <c r="AC384" s="44">
        <v>378</v>
      </c>
      <c r="AD384" s="37">
        <v>0</v>
      </c>
      <c r="AE384" s="37">
        <v>0</v>
      </c>
      <c r="AG384" s="44">
        <v>378</v>
      </c>
      <c r="AH384" s="37">
        <v>0</v>
      </c>
      <c r="AI384" s="37">
        <v>0</v>
      </c>
      <c r="AK384" s="44">
        <v>378</v>
      </c>
      <c r="AL384" s="37">
        <v>0</v>
      </c>
      <c r="AM384" s="37">
        <v>0</v>
      </c>
      <c r="AO384" s="44">
        <v>378</v>
      </c>
      <c r="AP384" s="37">
        <v>0</v>
      </c>
      <c r="AQ384" s="37">
        <v>0</v>
      </c>
      <c r="AS384" s="44">
        <v>378</v>
      </c>
      <c r="AT384" s="37">
        <v>0</v>
      </c>
      <c r="AU384" s="37">
        <v>0</v>
      </c>
      <c r="AW384" s="44">
        <v>378</v>
      </c>
      <c r="AX384" s="37">
        <v>0</v>
      </c>
      <c r="AY384" s="37">
        <v>0</v>
      </c>
      <c r="BA384" s="44">
        <v>378</v>
      </c>
      <c r="BB384" s="37">
        <v>0</v>
      </c>
      <c r="BC384" s="37">
        <v>0</v>
      </c>
      <c r="BE384" s="44">
        <v>378</v>
      </c>
      <c r="BF384" s="37">
        <v>0</v>
      </c>
      <c r="BG384" s="37">
        <v>0</v>
      </c>
      <c r="BI384" s="44">
        <v>378</v>
      </c>
      <c r="BJ384" s="37">
        <v>0</v>
      </c>
      <c r="BK384" s="37">
        <v>0</v>
      </c>
    </row>
    <row r="385" spans="1:63" ht="14.25" x14ac:dyDescent="0.2">
      <c r="A385" s="44">
        <v>379</v>
      </c>
      <c r="B385" s="37">
        <v>0</v>
      </c>
      <c r="C385" s="37">
        <v>0</v>
      </c>
      <c r="E385" s="44">
        <v>379</v>
      </c>
      <c r="F385" s="37">
        <v>0</v>
      </c>
      <c r="G385" s="37">
        <v>0</v>
      </c>
      <c r="I385" s="44">
        <v>379</v>
      </c>
      <c r="J385" s="37">
        <v>0</v>
      </c>
      <c r="K385" s="37">
        <v>0</v>
      </c>
      <c r="M385" s="44">
        <v>379</v>
      </c>
      <c r="N385" s="37">
        <v>0</v>
      </c>
      <c r="O385" s="37">
        <v>0</v>
      </c>
      <c r="Q385" s="44">
        <v>379</v>
      </c>
      <c r="R385" s="37">
        <v>0</v>
      </c>
      <c r="S385" s="37">
        <v>0</v>
      </c>
      <c r="U385" s="44">
        <v>379</v>
      </c>
      <c r="V385" s="37">
        <v>0</v>
      </c>
      <c r="W385" s="37">
        <v>0</v>
      </c>
      <c r="Y385" s="44">
        <v>379</v>
      </c>
      <c r="Z385" s="37">
        <v>0</v>
      </c>
      <c r="AA385" s="37">
        <v>0</v>
      </c>
      <c r="AC385" s="44">
        <v>379</v>
      </c>
      <c r="AD385" s="37">
        <v>0</v>
      </c>
      <c r="AE385" s="37">
        <v>0</v>
      </c>
      <c r="AG385" s="44">
        <v>379</v>
      </c>
      <c r="AH385" s="37">
        <v>0</v>
      </c>
      <c r="AI385" s="37">
        <v>0</v>
      </c>
      <c r="AK385" s="44">
        <v>379</v>
      </c>
      <c r="AL385" s="37">
        <v>0</v>
      </c>
      <c r="AM385" s="37">
        <v>0</v>
      </c>
      <c r="AO385" s="44">
        <v>379</v>
      </c>
      <c r="AP385" s="37">
        <v>0</v>
      </c>
      <c r="AQ385" s="37">
        <v>0</v>
      </c>
      <c r="AS385" s="44">
        <v>379</v>
      </c>
      <c r="AT385" s="37">
        <v>0</v>
      </c>
      <c r="AU385" s="37">
        <v>0</v>
      </c>
      <c r="AW385" s="44">
        <v>379</v>
      </c>
      <c r="AX385" s="37">
        <v>0</v>
      </c>
      <c r="AY385" s="37">
        <v>0</v>
      </c>
      <c r="BA385" s="44">
        <v>379</v>
      </c>
      <c r="BB385" s="37">
        <v>0</v>
      </c>
      <c r="BC385" s="37">
        <v>0</v>
      </c>
      <c r="BE385" s="44">
        <v>379</v>
      </c>
      <c r="BF385" s="37">
        <v>0</v>
      </c>
      <c r="BG385" s="37">
        <v>0</v>
      </c>
      <c r="BI385" s="44">
        <v>379</v>
      </c>
      <c r="BJ385" s="37">
        <v>0</v>
      </c>
      <c r="BK385" s="37">
        <v>0</v>
      </c>
    </row>
    <row r="386" spans="1:63" ht="14.25" x14ac:dyDescent="0.2">
      <c r="A386" s="44">
        <v>380</v>
      </c>
      <c r="B386" s="37">
        <v>0</v>
      </c>
      <c r="C386" s="37">
        <v>0</v>
      </c>
      <c r="E386" s="44">
        <v>380</v>
      </c>
      <c r="F386" s="37">
        <v>0</v>
      </c>
      <c r="G386" s="37">
        <v>0</v>
      </c>
      <c r="I386" s="44">
        <v>380</v>
      </c>
      <c r="J386" s="37">
        <v>0</v>
      </c>
      <c r="K386" s="37">
        <v>0</v>
      </c>
      <c r="M386" s="44">
        <v>380</v>
      </c>
      <c r="N386" s="37">
        <v>0</v>
      </c>
      <c r="O386" s="37">
        <v>0</v>
      </c>
      <c r="Q386" s="44">
        <v>380</v>
      </c>
      <c r="R386" s="37">
        <v>0</v>
      </c>
      <c r="S386" s="37">
        <v>0</v>
      </c>
      <c r="U386" s="44">
        <v>380</v>
      </c>
      <c r="V386" s="37">
        <v>0</v>
      </c>
      <c r="W386" s="37">
        <v>0</v>
      </c>
      <c r="Y386" s="44">
        <v>380</v>
      </c>
      <c r="Z386" s="37">
        <v>0</v>
      </c>
      <c r="AA386" s="37">
        <v>0</v>
      </c>
      <c r="AC386" s="44">
        <v>380</v>
      </c>
      <c r="AD386" s="37">
        <v>0</v>
      </c>
      <c r="AE386" s="37">
        <v>0</v>
      </c>
      <c r="AG386" s="44">
        <v>380</v>
      </c>
      <c r="AH386" s="37">
        <v>0</v>
      </c>
      <c r="AI386" s="37">
        <v>0</v>
      </c>
      <c r="AK386" s="44">
        <v>380</v>
      </c>
      <c r="AL386" s="37">
        <v>0</v>
      </c>
      <c r="AM386" s="37">
        <v>0</v>
      </c>
      <c r="AO386" s="44">
        <v>380</v>
      </c>
      <c r="AP386" s="37">
        <v>0</v>
      </c>
      <c r="AQ386" s="37">
        <v>0</v>
      </c>
      <c r="AS386" s="44">
        <v>380</v>
      </c>
      <c r="AT386" s="37">
        <v>0</v>
      </c>
      <c r="AU386" s="37">
        <v>0</v>
      </c>
      <c r="AW386" s="44">
        <v>380</v>
      </c>
      <c r="AX386" s="37">
        <v>0</v>
      </c>
      <c r="AY386" s="37">
        <v>0</v>
      </c>
      <c r="BA386" s="44">
        <v>380</v>
      </c>
      <c r="BB386" s="37">
        <v>0</v>
      </c>
      <c r="BC386" s="37">
        <v>0</v>
      </c>
      <c r="BE386" s="44">
        <v>380</v>
      </c>
      <c r="BF386" s="37">
        <v>0</v>
      </c>
      <c r="BG386" s="37">
        <v>0</v>
      </c>
      <c r="BI386" s="44">
        <v>380</v>
      </c>
      <c r="BJ386" s="37">
        <v>0</v>
      </c>
      <c r="BK386" s="37">
        <v>0</v>
      </c>
    </row>
    <row r="387" spans="1:63" ht="14.25" x14ac:dyDescent="0.2">
      <c r="A387" s="44">
        <v>381</v>
      </c>
      <c r="B387" s="37">
        <v>0</v>
      </c>
      <c r="C387" s="37">
        <v>0</v>
      </c>
      <c r="E387" s="44">
        <v>381</v>
      </c>
      <c r="F387" s="37">
        <v>0</v>
      </c>
      <c r="G387" s="37">
        <v>0</v>
      </c>
      <c r="I387" s="44">
        <v>381</v>
      </c>
      <c r="J387" s="37">
        <v>0</v>
      </c>
      <c r="K387" s="37">
        <v>0</v>
      </c>
      <c r="M387" s="44">
        <v>381</v>
      </c>
      <c r="N387" s="37">
        <v>0</v>
      </c>
      <c r="O387" s="37">
        <v>0</v>
      </c>
      <c r="Q387" s="44">
        <v>381</v>
      </c>
      <c r="R387" s="37">
        <v>0</v>
      </c>
      <c r="S387" s="37">
        <v>0</v>
      </c>
      <c r="U387" s="44">
        <v>381</v>
      </c>
      <c r="V387" s="37">
        <v>0</v>
      </c>
      <c r="W387" s="37">
        <v>0</v>
      </c>
      <c r="Y387" s="44">
        <v>381</v>
      </c>
      <c r="Z387" s="37">
        <v>0</v>
      </c>
      <c r="AA387" s="37">
        <v>0</v>
      </c>
      <c r="AC387" s="44">
        <v>381</v>
      </c>
      <c r="AD387" s="37">
        <v>0</v>
      </c>
      <c r="AE387" s="37">
        <v>0</v>
      </c>
      <c r="AG387" s="44">
        <v>381</v>
      </c>
      <c r="AH387" s="37">
        <v>0</v>
      </c>
      <c r="AI387" s="37">
        <v>0</v>
      </c>
      <c r="AK387" s="44">
        <v>381</v>
      </c>
      <c r="AL387" s="37">
        <v>0</v>
      </c>
      <c r="AM387" s="37">
        <v>0</v>
      </c>
      <c r="AO387" s="44">
        <v>381</v>
      </c>
      <c r="AP387" s="37">
        <v>0</v>
      </c>
      <c r="AQ387" s="37">
        <v>0</v>
      </c>
      <c r="AS387" s="44">
        <v>381</v>
      </c>
      <c r="AT387" s="37">
        <v>0</v>
      </c>
      <c r="AU387" s="37">
        <v>0</v>
      </c>
      <c r="AW387" s="44">
        <v>381</v>
      </c>
      <c r="AX387" s="37">
        <v>0</v>
      </c>
      <c r="AY387" s="37">
        <v>0</v>
      </c>
      <c r="BA387" s="44">
        <v>381</v>
      </c>
      <c r="BB387" s="37">
        <v>0</v>
      </c>
      <c r="BC387" s="37">
        <v>0</v>
      </c>
      <c r="BE387" s="44">
        <v>381</v>
      </c>
      <c r="BF387" s="37">
        <v>0</v>
      </c>
      <c r="BG387" s="37">
        <v>0</v>
      </c>
      <c r="BI387" s="44">
        <v>381</v>
      </c>
      <c r="BJ387" s="37">
        <v>0</v>
      </c>
      <c r="BK387" s="37">
        <v>0</v>
      </c>
    </row>
    <row r="388" spans="1:63" ht="14.25" x14ac:dyDescent="0.2">
      <c r="A388" s="44">
        <v>382</v>
      </c>
      <c r="B388" s="37">
        <v>0</v>
      </c>
      <c r="C388" s="37">
        <v>0</v>
      </c>
      <c r="E388" s="44">
        <v>382</v>
      </c>
      <c r="F388" s="37">
        <v>0</v>
      </c>
      <c r="G388" s="37">
        <v>0</v>
      </c>
      <c r="I388" s="44">
        <v>382</v>
      </c>
      <c r="J388" s="37">
        <v>0</v>
      </c>
      <c r="K388" s="37">
        <v>0</v>
      </c>
      <c r="M388" s="44">
        <v>382</v>
      </c>
      <c r="N388" s="37">
        <v>0</v>
      </c>
      <c r="O388" s="37">
        <v>0</v>
      </c>
      <c r="Q388" s="44">
        <v>382</v>
      </c>
      <c r="R388" s="37">
        <v>0</v>
      </c>
      <c r="S388" s="37">
        <v>0</v>
      </c>
      <c r="U388" s="44">
        <v>382</v>
      </c>
      <c r="V388" s="37">
        <v>0</v>
      </c>
      <c r="W388" s="37">
        <v>0</v>
      </c>
      <c r="Y388" s="44">
        <v>382</v>
      </c>
      <c r="Z388" s="37">
        <v>0</v>
      </c>
      <c r="AA388" s="37">
        <v>0</v>
      </c>
      <c r="AC388" s="44">
        <v>382</v>
      </c>
      <c r="AD388" s="37">
        <v>0</v>
      </c>
      <c r="AE388" s="37">
        <v>0</v>
      </c>
      <c r="AG388" s="44">
        <v>382</v>
      </c>
      <c r="AH388" s="37">
        <v>0</v>
      </c>
      <c r="AI388" s="37">
        <v>0</v>
      </c>
      <c r="AK388" s="44">
        <v>382</v>
      </c>
      <c r="AL388" s="37">
        <v>0</v>
      </c>
      <c r="AM388" s="37">
        <v>0</v>
      </c>
      <c r="AO388" s="44">
        <v>382</v>
      </c>
      <c r="AP388" s="37">
        <v>0</v>
      </c>
      <c r="AQ388" s="37">
        <v>0</v>
      </c>
      <c r="AS388" s="44">
        <v>382</v>
      </c>
      <c r="AT388" s="37">
        <v>0</v>
      </c>
      <c r="AU388" s="37">
        <v>0</v>
      </c>
      <c r="AW388" s="44">
        <v>382</v>
      </c>
      <c r="AX388" s="37">
        <v>0</v>
      </c>
      <c r="AY388" s="37">
        <v>0</v>
      </c>
      <c r="BA388" s="44">
        <v>382</v>
      </c>
      <c r="BB388" s="37">
        <v>0</v>
      </c>
      <c r="BC388" s="37">
        <v>0</v>
      </c>
      <c r="BE388" s="44">
        <v>382</v>
      </c>
      <c r="BF388" s="37">
        <v>0</v>
      </c>
      <c r="BG388" s="37">
        <v>0</v>
      </c>
      <c r="BI388" s="44">
        <v>382</v>
      </c>
      <c r="BJ388" s="37">
        <v>0</v>
      </c>
      <c r="BK388" s="37">
        <v>0</v>
      </c>
    </row>
    <row r="389" spans="1:63" ht="14.25" x14ac:dyDescent="0.2">
      <c r="A389" s="44">
        <v>383</v>
      </c>
      <c r="B389" s="37">
        <v>0</v>
      </c>
      <c r="C389" s="37">
        <v>0</v>
      </c>
      <c r="E389" s="44">
        <v>383</v>
      </c>
      <c r="F389" s="37">
        <v>0</v>
      </c>
      <c r="G389" s="37">
        <v>0</v>
      </c>
      <c r="I389" s="44">
        <v>383</v>
      </c>
      <c r="J389" s="37">
        <v>0</v>
      </c>
      <c r="K389" s="37">
        <v>0</v>
      </c>
      <c r="M389" s="44">
        <v>383</v>
      </c>
      <c r="N389" s="37">
        <v>0</v>
      </c>
      <c r="O389" s="37">
        <v>0</v>
      </c>
      <c r="Q389" s="44">
        <v>383</v>
      </c>
      <c r="R389" s="37">
        <v>0</v>
      </c>
      <c r="S389" s="37">
        <v>0</v>
      </c>
      <c r="U389" s="44">
        <v>383</v>
      </c>
      <c r="V389" s="37">
        <v>0</v>
      </c>
      <c r="W389" s="37">
        <v>0</v>
      </c>
      <c r="Y389" s="44">
        <v>383</v>
      </c>
      <c r="Z389" s="37">
        <v>0</v>
      </c>
      <c r="AA389" s="37">
        <v>0</v>
      </c>
      <c r="AC389" s="44">
        <v>383</v>
      </c>
      <c r="AD389" s="37">
        <v>0</v>
      </c>
      <c r="AE389" s="37">
        <v>0</v>
      </c>
      <c r="AG389" s="44">
        <v>383</v>
      </c>
      <c r="AH389" s="37">
        <v>0</v>
      </c>
      <c r="AI389" s="37">
        <v>0</v>
      </c>
      <c r="AK389" s="44">
        <v>383</v>
      </c>
      <c r="AL389" s="37">
        <v>0</v>
      </c>
      <c r="AM389" s="37">
        <v>0</v>
      </c>
      <c r="AO389" s="44">
        <v>383</v>
      </c>
      <c r="AP389" s="37">
        <v>0</v>
      </c>
      <c r="AQ389" s="37">
        <v>0</v>
      </c>
      <c r="AS389" s="44">
        <v>383</v>
      </c>
      <c r="AT389" s="37">
        <v>0</v>
      </c>
      <c r="AU389" s="37">
        <v>0</v>
      </c>
      <c r="AW389" s="44">
        <v>383</v>
      </c>
      <c r="AX389" s="37">
        <v>0</v>
      </c>
      <c r="AY389" s="37">
        <v>0</v>
      </c>
      <c r="BA389" s="44">
        <v>383</v>
      </c>
      <c r="BB389" s="37">
        <v>0</v>
      </c>
      <c r="BC389" s="37">
        <v>0</v>
      </c>
      <c r="BE389" s="44">
        <v>383</v>
      </c>
      <c r="BF389" s="37">
        <v>0</v>
      </c>
      <c r="BG389" s="37">
        <v>0</v>
      </c>
      <c r="BI389" s="44">
        <v>383</v>
      </c>
      <c r="BJ389" s="37">
        <v>0</v>
      </c>
      <c r="BK389" s="37">
        <v>0</v>
      </c>
    </row>
    <row r="390" spans="1:63" ht="14.25" x14ac:dyDescent="0.2">
      <c r="A390" s="44">
        <v>384</v>
      </c>
      <c r="B390" s="37">
        <v>0</v>
      </c>
      <c r="C390" s="37">
        <v>0</v>
      </c>
      <c r="E390" s="44">
        <v>384</v>
      </c>
      <c r="F390" s="37">
        <v>0</v>
      </c>
      <c r="G390" s="37">
        <v>0</v>
      </c>
      <c r="I390" s="44">
        <v>384</v>
      </c>
      <c r="J390" s="37">
        <v>0</v>
      </c>
      <c r="K390" s="37">
        <v>0</v>
      </c>
      <c r="M390" s="44">
        <v>384</v>
      </c>
      <c r="N390" s="37">
        <v>0</v>
      </c>
      <c r="O390" s="37">
        <v>0</v>
      </c>
      <c r="Q390" s="44">
        <v>384</v>
      </c>
      <c r="R390" s="37">
        <v>0</v>
      </c>
      <c r="S390" s="37">
        <v>0</v>
      </c>
      <c r="U390" s="44">
        <v>384</v>
      </c>
      <c r="V390" s="37">
        <v>0</v>
      </c>
      <c r="W390" s="37">
        <v>0</v>
      </c>
      <c r="Y390" s="44">
        <v>384</v>
      </c>
      <c r="Z390" s="37">
        <v>0</v>
      </c>
      <c r="AA390" s="37">
        <v>0</v>
      </c>
      <c r="AC390" s="44">
        <v>384</v>
      </c>
      <c r="AD390" s="37">
        <v>0</v>
      </c>
      <c r="AE390" s="37">
        <v>0</v>
      </c>
      <c r="AG390" s="44">
        <v>384</v>
      </c>
      <c r="AH390" s="37">
        <v>0</v>
      </c>
      <c r="AI390" s="37">
        <v>0</v>
      </c>
      <c r="AK390" s="44">
        <v>384</v>
      </c>
      <c r="AL390" s="37">
        <v>0</v>
      </c>
      <c r="AM390" s="37">
        <v>0</v>
      </c>
      <c r="AO390" s="44">
        <v>384</v>
      </c>
      <c r="AP390" s="37">
        <v>0</v>
      </c>
      <c r="AQ390" s="37">
        <v>0</v>
      </c>
      <c r="AS390" s="44">
        <v>384</v>
      </c>
      <c r="AT390" s="37">
        <v>0</v>
      </c>
      <c r="AU390" s="37">
        <v>0</v>
      </c>
      <c r="AW390" s="44">
        <v>384</v>
      </c>
      <c r="AX390" s="37">
        <v>0</v>
      </c>
      <c r="AY390" s="37">
        <v>0</v>
      </c>
      <c r="BA390" s="44">
        <v>384</v>
      </c>
      <c r="BB390" s="37">
        <v>0</v>
      </c>
      <c r="BC390" s="37">
        <v>0</v>
      </c>
      <c r="BE390" s="44">
        <v>384</v>
      </c>
      <c r="BF390" s="37">
        <v>0</v>
      </c>
      <c r="BG390" s="37">
        <v>0</v>
      </c>
      <c r="BI390" s="44">
        <v>384</v>
      </c>
      <c r="BJ390" s="37">
        <v>0</v>
      </c>
      <c r="BK390" s="37">
        <v>0</v>
      </c>
    </row>
    <row r="391" spans="1:63" ht="14.25" x14ac:dyDescent="0.2">
      <c r="A391" s="44">
        <v>385</v>
      </c>
      <c r="B391" s="37">
        <v>0</v>
      </c>
      <c r="C391" s="37">
        <v>0</v>
      </c>
      <c r="E391" s="44">
        <v>385</v>
      </c>
      <c r="F391" s="37">
        <v>0</v>
      </c>
      <c r="G391" s="37">
        <v>0</v>
      </c>
      <c r="I391" s="44">
        <v>385</v>
      </c>
      <c r="J391" s="37">
        <v>0</v>
      </c>
      <c r="K391" s="37">
        <v>0</v>
      </c>
      <c r="M391" s="44">
        <v>385</v>
      </c>
      <c r="N391" s="37">
        <v>0</v>
      </c>
      <c r="O391" s="37">
        <v>0</v>
      </c>
      <c r="Q391" s="44">
        <v>385</v>
      </c>
      <c r="R391" s="37">
        <v>0</v>
      </c>
      <c r="S391" s="37">
        <v>0</v>
      </c>
      <c r="U391" s="44">
        <v>385</v>
      </c>
      <c r="V391" s="37">
        <v>0</v>
      </c>
      <c r="W391" s="37">
        <v>0</v>
      </c>
      <c r="Y391" s="44">
        <v>385</v>
      </c>
      <c r="Z391" s="37">
        <v>0</v>
      </c>
      <c r="AA391" s="37">
        <v>0</v>
      </c>
      <c r="AC391" s="44">
        <v>385</v>
      </c>
      <c r="AD391" s="37">
        <v>0</v>
      </c>
      <c r="AE391" s="37">
        <v>0</v>
      </c>
      <c r="AG391" s="44">
        <v>385</v>
      </c>
      <c r="AH391" s="37">
        <v>0</v>
      </c>
      <c r="AI391" s="37">
        <v>0</v>
      </c>
      <c r="AK391" s="44">
        <v>385</v>
      </c>
      <c r="AL391" s="37">
        <v>0</v>
      </c>
      <c r="AM391" s="37">
        <v>0</v>
      </c>
      <c r="AO391" s="44">
        <v>385</v>
      </c>
      <c r="AP391" s="37">
        <v>0</v>
      </c>
      <c r="AQ391" s="37">
        <v>0</v>
      </c>
      <c r="AS391" s="44">
        <v>385</v>
      </c>
      <c r="AT391" s="37">
        <v>0</v>
      </c>
      <c r="AU391" s="37">
        <v>0</v>
      </c>
      <c r="AW391" s="44">
        <v>385</v>
      </c>
      <c r="AX391" s="37">
        <v>0</v>
      </c>
      <c r="AY391" s="37">
        <v>0</v>
      </c>
      <c r="BA391" s="44">
        <v>385</v>
      </c>
      <c r="BB391" s="37">
        <v>0</v>
      </c>
      <c r="BC391" s="37">
        <v>0</v>
      </c>
      <c r="BE391" s="44">
        <v>385</v>
      </c>
      <c r="BF391" s="37">
        <v>0</v>
      </c>
      <c r="BG391" s="37">
        <v>0</v>
      </c>
      <c r="BI391" s="44">
        <v>385</v>
      </c>
      <c r="BJ391" s="37">
        <v>0</v>
      </c>
      <c r="BK391" s="37">
        <v>0</v>
      </c>
    </row>
    <row r="392" spans="1:63" ht="14.25" x14ac:dyDescent="0.2">
      <c r="A392" s="44">
        <v>386</v>
      </c>
      <c r="B392" s="37">
        <v>0</v>
      </c>
      <c r="C392" s="37">
        <v>0</v>
      </c>
      <c r="E392" s="44">
        <v>386</v>
      </c>
      <c r="F392" s="37">
        <v>0</v>
      </c>
      <c r="G392" s="37">
        <v>0</v>
      </c>
      <c r="I392" s="44">
        <v>386</v>
      </c>
      <c r="J392" s="37">
        <v>0</v>
      </c>
      <c r="K392" s="37">
        <v>0</v>
      </c>
      <c r="M392" s="44">
        <v>386</v>
      </c>
      <c r="N392" s="37">
        <v>0</v>
      </c>
      <c r="O392" s="37">
        <v>0</v>
      </c>
      <c r="Q392" s="44">
        <v>386</v>
      </c>
      <c r="R392" s="37">
        <v>0</v>
      </c>
      <c r="S392" s="37">
        <v>0</v>
      </c>
      <c r="U392" s="44">
        <v>386</v>
      </c>
      <c r="V392" s="37">
        <v>0</v>
      </c>
      <c r="W392" s="37">
        <v>0</v>
      </c>
      <c r="Y392" s="44">
        <v>386</v>
      </c>
      <c r="Z392" s="37">
        <v>0</v>
      </c>
      <c r="AA392" s="37">
        <v>0</v>
      </c>
      <c r="AC392" s="44">
        <v>386</v>
      </c>
      <c r="AD392" s="37">
        <v>0</v>
      </c>
      <c r="AE392" s="37">
        <v>0</v>
      </c>
      <c r="AG392" s="44">
        <v>386</v>
      </c>
      <c r="AH392" s="37">
        <v>0</v>
      </c>
      <c r="AI392" s="37">
        <v>0</v>
      </c>
      <c r="AK392" s="44">
        <v>386</v>
      </c>
      <c r="AL392" s="37">
        <v>0</v>
      </c>
      <c r="AM392" s="37">
        <v>0</v>
      </c>
      <c r="AO392" s="44">
        <v>386</v>
      </c>
      <c r="AP392" s="37">
        <v>0</v>
      </c>
      <c r="AQ392" s="37">
        <v>0</v>
      </c>
      <c r="AS392" s="44">
        <v>386</v>
      </c>
      <c r="AT392" s="37">
        <v>0</v>
      </c>
      <c r="AU392" s="37">
        <v>0</v>
      </c>
      <c r="AW392" s="44">
        <v>386</v>
      </c>
      <c r="AX392" s="37">
        <v>0</v>
      </c>
      <c r="AY392" s="37">
        <v>0</v>
      </c>
      <c r="BA392" s="44">
        <v>386</v>
      </c>
      <c r="BB392" s="37">
        <v>0</v>
      </c>
      <c r="BC392" s="37">
        <v>0</v>
      </c>
      <c r="BE392" s="44">
        <v>386</v>
      </c>
      <c r="BF392" s="37">
        <v>0</v>
      </c>
      <c r="BG392" s="37">
        <v>0</v>
      </c>
      <c r="BI392" s="44">
        <v>386</v>
      </c>
      <c r="BJ392" s="37">
        <v>0</v>
      </c>
      <c r="BK392" s="37">
        <v>0</v>
      </c>
    </row>
    <row r="393" spans="1:63" ht="14.25" x14ac:dyDescent="0.2">
      <c r="A393" s="44">
        <v>387</v>
      </c>
      <c r="B393" s="37">
        <v>0</v>
      </c>
      <c r="C393" s="37">
        <v>0</v>
      </c>
      <c r="E393" s="44">
        <v>387</v>
      </c>
      <c r="F393" s="37">
        <v>0</v>
      </c>
      <c r="G393" s="37">
        <v>0</v>
      </c>
      <c r="I393" s="44">
        <v>387</v>
      </c>
      <c r="J393" s="37">
        <v>0</v>
      </c>
      <c r="K393" s="37">
        <v>0</v>
      </c>
      <c r="M393" s="44">
        <v>387</v>
      </c>
      <c r="N393" s="37">
        <v>0</v>
      </c>
      <c r="O393" s="37">
        <v>0</v>
      </c>
      <c r="Q393" s="44">
        <v>387</v>
      </c>
      <c r="R393" s="37">
        <v>0</v>
      </c>
      <c r="S393" s="37">
        <v>0</v>
      </c>
      <c r="U393" s="44">
        <v>387</v>
      </c>
      <c r="V393" s="37">
        <v>0</v>
      </c>
      <c r="W393" s="37">
        <v>0</v>
      </c>
      <c r="Y393" s="44">
        <v>387</v>
      </c>
      <c r="Z393" s="37">
        <v>0</v>
      </c>
      <c r="AA393" s="37">
        <v>0</v>
      </c>
      <c r="AC393" s="44">
        <v>387</v>
      </c>
      <c r="AD393" s="37">
        <v>0</v>
      </c>
      <c r="AE393" s="37">
        <v>0</v>
      </c>
      <c r="AG393" s="44">
        <v>387</v>
      </c>
      <c r="AH393" s="37">
        <v>0</v>
      </c>
      <c r="AI393" s="37">
        <v>0</v>
      </c>
      <c r="AK393" s="44">
        <v>387</v>
      </c>
      <c r="AL393" s="37">
        <v>0</v>
      </c>
      <c r="AM393" s="37">
        <v>0</v>
      </c>
      <c r="AO393" s="44">
        <v>387</v>
      </c>
      <c r="AP393" s="37">
        <v>0</v>
      </c>
      <c r="AQ393" s="37">
        <v>0</v>
      </c>
      <c r="AS393" s="44">
        <v>387</v>
      </c>
      <c r="AT393" s="37">
        <v>0</v>
      </c>
      <c r="AU393" s="37">
        <v>0</v>
      </c>
      <c r="AW393" s="44">
        <v>387</v>
      </c>
      <c r="AX393" s="37">
        <v>0</v>
      </c>
      <c r="AY393" s="37">
        <v>0</v>
      </c>
      <c r="BA393" s="44">
        <v>387</v>
      </c>
      <c r="BB393" s="37">
        <v>0</v>
      </c>
      <c r="BC393" s="37">
        <v>0</v>
      </c>
      <c r="BE393" s="44">
        <v>387</v>
      </c>
      <c r="BF393" s="37">
        <v>0</v>
      </c>
      <c r="BG393" s="37">
        <v>0</v>
      </c>
      <c r="BI393" s="44">
        <v>387</v>
      </c>
      <c r="BJ393" s="37">
        <v>0</v>
      </c>
      <c r="BK393" s="37">
        <v>0</v>
      </c>
    </row>
    <row r="394" spans="1:63" ht="14.25" x14ac:dyDescent="0.2">
      <c r="A394" s="44">
        <v>388</v>
      </c>
      <c r="B394" s="37">
        <v>0</v>
      </c>
      <c r="C394" s="37">
        <v>0</v>
      </c>
      <c r="E394" s="44">
        <v>388</v>
      </c>
      <c r="F394" s="37">
        <v>0</v>
      </c>
      <c r="G394" s="37">
        <v>0</v>
      </c>
      <c r="I394" s="44">
        <v>388</v>
      </c>
      <c r="J394" s="37">
        <v>0</v>
      </c>
      <c r="K394" s="37">
        <v>0</v>
      </c>
      <c r="M394" s="44">
        <v>388</v>
      </c>
      <c r="N394" s="37">
        <v>0</v>
      </c>
      <c r="O394" s="37">
        <v>0</v>
      </c>
      <c r="Q394" s="44">
        <v>388</v>
      </c>
      <c r="R394" s="37">
        <v>0</v>
      </c>
      <c r="S394" s="37">
        <v>0</v>
      </c>
      <c r="U394" s="44">
        <v>388</v>
      </c>
      <c r="V394" s="37">
        <v>0</v>
      </c>
      <c r="W394" s="37">
        <v>0</v>
      </c>
      <c r="Y394" s="44">
        <v>388</v>
      </c>
      <c r="Z394" s="37">
        <v>0</v>
      </c>
      <c r="AA394" s="37">
        <v>0</v>
      </c>
      <c r="AC394" s="44">
        <v>388</v>
      </c>
      <c r="AD394" s="37">
        <v>0</v>
      </c>
      <c r="AE394" s="37">
        <v>0</v>
      </c>
      <c r="AG394" s="44">
        <v>388</v>
      </c>
      <c r="AH394" s="37">
        <v>0</v>
      </c>
      <c r="AI394" s="37">
        <v>0</v>
      </c>
      <c r="AK394" s="44">
        <v>388</v>
      </c>
      <c r="AL394" s="37">
        <v>0</v>
      </c>
      <c r="AM394" s="37">
        <v>0</v>
      </c>
      <c r="AO394" s="44">
        <v>388</v>
      </c>
      <c r="AP394" s="37">
        <v>0</v>
      </c>
      <c r="AQ394" s="37">
        <v>0</v>
      </c>
      <c r="AS394" s="44">
        <v>388</v>
      </c>
      <c r="AT394" s="37">
        <v>0</v>
      </c>
      <c r="AU394" s="37">
        <v>0</v>
      </c>
      <c r="AW394" s="44">
        <v>388</v>
      </c>
      <c r="AX394" s="37">
        <v>0</v>
      </c>
      <c r="AY394" s="37">
        <v>0</v>
      </c>
      <c r="BA394" s="44">
        <v>388</v>
      </c>
      <c r="BB394" s="37">
        <v>0</v>
      </c>
      <c r="BC394" s="37">
        <v>0</v>
      </c>
      <c r="BE394" s="44">
        <v>388</v>
      </c>
      <c r="BF394" s="37">
        <v>0</v>
      </c>
      <c r="BG394" s="37">
        <v>0</v>
      </c>
      <c r="BI394" s="44">
        <v>388</v>
      </c>
      <c r="BJ394" s="37">
        <v>0</v>
      </c>
      <c r="BK394" s="37">
        <v>0</v>
      </c>
    </row>
    <row r="395" spans="1:63" ht="14.25" x14ac:dyDescent="0.2">
      <c r="A395" s="44">
        <v>389</v>
      </c>
      <c r="B395" s="37">
        <v>0</v>
      </c>
      <c r="C395" s="37">
        <v>0</v>
      </c>
      <c r="E395" s="44">
        <v>389</v>
      </c>
      <c r="F395" s="37">
        <v>0</v>
      </c>
      <c r="G395" s="37">
        <v>0</v>
      </c>
      <c r="I395" s="44">
        <v>389</v>
      </c>
      <c r="J395" s="37">
        <v>0</v>
      </c>
      <c r="K395" s="37">
        <v>0</v>
      </c>
      <c r="M395" s="44">
        <v>389</v>
      </c>
      <c r="N395" s="37">
        <v>0</v>
      </c>
      <c r="O395" s="37">
        <v>0</v>
      </c>
      <c r="Q395" s="44">
        <v>389</v>
      </c>
      <c r="R395" s="37">
        <v>0</v>
      </c>
      <c r="S395" s="37">
        <v>0</v>
      </c>
      <c r="U395" s="44">
        <v>389</v>
      </c>
      <c r="V395" s="37">
        <v>0</v>
      </c>
      <c r="W395" s="37">
        <v>0</v>
      </c>
      <c r="Y395" s="44">
        <v>389</v>
      </c>
      <c r="Z395" s="37">
        <v>0</v>
      </c>
      <c r="AA395" s="37">
        <v>0</v>
      </c>
      <c r="AC395" s="44">
        <v>389</v>
      </c>
      <c r="AD395" s="37">
        <v>0</v>
      </c>
      <c r="AE395" s="37">
        <v>0</v>
      </c>
      <c r="AG395" s="44">
        <v>389</v>
      </c>
      <c r="AH395" s="37">
        <v>0</v>
      </c>
      <c r="AI395" s="37">
        <v>0</v>
      </c>
      <c r="AK395" s="44">
        <v>389</v>
      </c>
      <c r="AL395" s="37">
        <v>0</v>
      </c>
      <c r="AM395" s="37">
        <v>0</v>
      </c>
      <c r="AO395" s="44">
        <v>389</v>
      </c>
      <c r="AP395" s="37">
        <v>0</v>
      </c>
      <c r="AQ395" s="37">
        <v>0</v>
      </c>
      <c r="AS395" s="44">
        <v>389</v>
      </c>
      <c r="AT395" s="37">
        <v>0</v>
      </c>
      <c r="AU395" s="37">
        <v>0</v>
      </c>
      <c r="AW395" s="44">
        <v>389</v>
      </c>
      <c r="AX395" s="37">
        <v>0</v>
      </c>
      <c r="AY395" s="37">
        <v>0</v>
      </c>
      <c r="BA395" s="44">
        <v>389</v>
      </c>
      <c r="BB395" s="37">
        <v>0</v>
      </c>
      <c r="BC395" s="37">
        <v>0</v>
      </c>
      <c r="BE395" s="44">
        <v>389</v>
      </c>
      <c r="BF395" s="37">
        <v>0</v>
      </c>
      <c r="BG395" s="37">
        <v>0</v>
      </c>
      <c r="BI395" s="44">
        <v>389</v>
      </c>
      <c r="BJ395" s="37">
        <v>0</v>
      </c>
      <c r="BK395" s="37">
        <v>0</v>
      </c>
    </row>
    <row r="396" spans="1:63" ht="14.25" x14ac:dyDescent="0.2">
      <c r="A396" s="44">
        <v>390</v>
      </c>
      <c r="B396" s="37">
        <v>0</v>
      </c>
      <c r="C396" s="37">
        <v>0</v>
      </c>
      <c r="E396" s="44">
        <v>390</v>
      </c>
      <c r="F396" s="37">
        <v>0</v>
      </c>
      <c r="G396" s="37">
        <v>0</v>
      </c>
      <c r="I396" s="44">
        <v>390</v>
      </c>
      <c r="J396" s="37">
        <v>0</v>
      </c>
      <c r="K396" s="37">
        <v>0</v>
      </c>
      <c r="M396" s="44">
        <v>390</v>
      </c>
      <c r="N396" s="37">
        <v>0</v>
      </c>
      <c r="O396" s="37">
        <v>0</v>
      </c>
      <c r="Q396" s="44">
        <v>390</v>
      </c>
      <c r="R396" s="37">
        <v>0</v>
      </c>
      <c r="S396" s="37">
        <v>0</v>
      </c>
      <c r="U396" s="44">
        <v>390</v>
      </c>
      <c r="V396" s="37">
        <v>0</v>
      </c>
      <c r="W396" s="37">
        <v>0</v>
      </c>
      <c r="Y396" s="44">
        <v>390</v>
      </c>
      <c r="Z396" s="37">
        <v>0</v>
      </c>
      <c r="AA396" s="37">
        <v>0</v>
      </c>
      <c r="AC396" s="44">
        <v>390</v>
      </c>
      <c r="AD396" s="37">
        <v>0</v>
      </c>
      <c r="AE396" s="37">
        <v>0</v>
      </c>
      <c r="AG396" s="44">
        <v>390</v>
      </c>
      <c r="AH396" s="37">
        <v>0</v>
      </c>
      <c r="AI396" s="37">
        <v>0</v>
      </c>
      <c r="AK396" s="44">
        <v>390</v>
      </c>
      <c r="AL396" s="37">
        <v>0</v>
      </c>
      <c r="AM396" s="37">
        <v>0</v>
      </c>
      <c r="AO396" s="44">
        <v>390</v>
      </c>
      <c r="AP396" s="37">
        <v>0</v>
      </c>
      <c r="AQ396" s="37">
        <v>0</v>
      </c>
      <c r="AS396" s="44">
        <v>390</v>
      </c>
      <c r="AT396" s="37">
        <v>0</v>
      </c>
      <c r="AU396" s="37">
        <v>0</v>
      </c>
      <c r="AW396" s="44">
        <v>390</v>
      </c>
      <c r="AX396" s="37">
        <v>0</v>
      </c>
      <c r="AY396" s="37">
        <v>0</v>
      </c>
      <c r="BA396" s="44">
        <v>390</v>
      </c>
      <c r="BB396" s="37">
        <v>0</v>
      </c>
      <c r="BC396" s="37">
        <v>0</v>
      </c>
      <c r="BE396" s="44">
        <v>390</v>
      </c>
      <c r="BF396" s="37">
        <v>0</v>
      </c>
      <c r="BG396" s="37">
        <v>0</v>
      </c>
      <c r="BI396" s="44">
        <v>390</v>
      </c>
      <c r="BJ396" s="37">
        <v>0</v>
      </c>
      <c r="BK396" s="37">
        <v>0</v>
      </c>
    </row>
    <row r="397" spans="1:63" ht="14.25" x14ac:dyDescent="0.2">
      <c r="A397" s="44">
        <v>391</v>
      </c>
      <c r="B397" s="37">
        <v>0</v>
      </c>
      <c r="C397" s="37">
        <v>0</v>
      </c>
      <c r="E397" s="44">
        <v>391</v>
      </c>
      <c r="F397" s="37">
        <v>0</v>
      </c>
      <c r="G397" s="37">
        <v>0</v>
      </c>
      <c r="I397" s="44">
        <v>391</v>
      </c>
      <c r="J397" s="37">
        <v>0</v>
      </c>
      <c r="K397" s="37">
        <v>0</v>
      </c>
      <c r="M397" s="44">
        <v>391</v>
      </c>
      <c r="N397" s="37">
        <v>0</v>
      </c>
      <c r="O397" s="37">
        <v>0</v>
      </c>
      <c r="Q397" s="44">
        <v>391</v>
      </c>
      <c r="R397" s="37">
        <v>0</v>
      </c>
      <c r="S397" s="37">
        <v>0</v>
      </c>
      <c r="U397" s="44">
        <v>391</v>
      </c>
      <c r="V397" s="37">
        <v>0</v>
      </c>
      <c r="W397" s="37">
        <v>0</v>
      </c>
      <c r="Y397" s="44">
        <v>391</v>
      </c>
      <c r="Z397" s="37">
        <v>0</v>
      </c>
      <c r="AA397" s="37">
        <v>0</v>
      </c>
      <c r="AC397" s="44">
        <v>391</v>
      </c>
      <c r="AD397" s="37">
        <v>0</v>
      </c>
      <c r="AE397" s="37">
        <v>0</v>
      </c>
      <c r="AG397" s="44">
        <v>391</v>
      </c>
      <c r="AH397" s="37">
        <v>0</v>
      </c>
      <c r="AI397" s="37">
        <v>0</v>
      </c>
      <c r="AK397" s="44">
        <v>391</v>
      </c>
      <c r="AL397" s="37">
        <v>0</v>
      </c>
      <c r="AM397" s="37">
        <v>0</v>
      </c>
      <c r="AO397" s="44">
        <v>391</v>
      </c>
      <c r="AP397" s="37">
        <v>0</v>
      </c>
      <c r="AQ397" s="37">
        <v>0</v>
      </c>
      <c r="AS397" s="44">
        <v>391</v>
      </c>
      <c r="AT397" s="37">
        <v>0</v>
      </c>
      <c r="AU397" s="37">
        <v>0</v>
      </c>
      <c r="AW397" s="44">
        <v>391</v>
      </c>
      <c r="AX397" s="37">
        <v>0</v>
      </c>
      <c r="AY397" s="37">
        <v>0</v>
      </c>
      <c r="BA397" s="44">
        <v>391</v>
      </c>
      <c r="BB397" s="37">
        <v>0</v>
      </c>
      <c r="BC397" s="37">
        <v>0</v>
      </c>
      <c r="BE397" s="44">
        <v>391</v>
      </c>
      <c r="BF397" s="37">
        <v>0</v>
      </c>
      <c r="BG397" s="37">
        <v>0</v>
      </c>
      <c r="BI397" s="44">
        <v>391</v>
      </c>
      <c r="BJ397" s="37">
        <v>0</v>
      </c>
      <c r="BK397" s="37">
        <v>0</v>
      </c>
    </row>
    <row r="398" spans="1:63" ht="14.25" x14ac:dyDescent="0.2">
      <c r="A398" s="44">
        <v>392</v>
      </c>
      <c r="B398" s="37">
        <v>0</v>
      </c>
      <c r="C398" s="37">
        <v>0</v>
      </c>
      <c r="E398" s="44">
        <v>392</v>
      </c>
      <c r="F398" s="37">
        <v>0</v>
      </c>
      <c r="G398" s="37">
        <v>0</v>
      </c>
      <c r="I398" s="44">
        <v>392</v>
      </c>
      <c r="J398" s="37">
        <v>0</v>
      </c>
      <c r="K398" s="37">
        <v>0</v>
      </c>
      <c r="M398" s="44">
        <v>392</v>
      </c>
      <c r="N398" s="37">
        <v>0</v>
      </c>
      <c r="O398" s="37">
        <v>0</v>
      </c>
      <c r="Q398" s="44">
        <v>392</v>
      </c>
      <c r="R398" s="37">
        <v>0</v>
      </c>
      <c r="S398" s="37">
        <v>0</v>
      </c>
      <c r="U398" s="44">
        <v>392</v>
      </c>
      <c r="V398" s="37">
        <v>0</v>
      </c>
      <c r="W398" s="37">
        <v>0</v>
      </c>
      <c r="Y398" s="44">
        <v>392</v>
      </c>
      <c r="Z398" s="37">
        <v>0</v>
      </c>
      <c r="AA398" s="37">
        <v>0</v>
      </c>
      <c r="AC398" s="44">
        <v>392</v>
      </c>
      <c r="AD398" s="37">
        <v>0</v>
      </c>
      <c r="AE398" s="37">
        <v>0</v>
      </c>
      <c r="AG398" s="44">
        <v>392</v>
      </c>
      <c r="AH398" s="37">
        <v>0</v>
      </c>
      <c r="AI398" s="37">
        <v>0</v>
      </c>
      <c r="AK398" s="44">
        <v>392</v>
      </c>
      <c r="AL398" s="37">
        <v>0</v>
      </c>
      <c r="AM398" s="37">
        <v>0</v>
      </c>
      <c r="AO398" s="44">
        <v>392</v>
      </c>
      <c r="AP398" s="37">
        <v>0</v>
      </c>
      <c r="AQ398" s="37">
        <v>0</v>
      </c>
      <c r="AS398" s="44">
        <v>392</v>
      </c>
      <c r="AT398" s="37">
        <v>0</v>
      </c>
      <c r="AU398" s="37">
        <v>0</v>
      </c>
      <c r="AW398" s="44">
        <v>392</v>
      </c>
      <c r="AX398" s="37">
        <v>0</v>
      </c>
      <c r="AY398" s="37">
        <v>0</v>
      </c>
      <c r="BA398" s="44">
        <v>392</v>
      </c>
      <c r="BB398" s="37">
        <v>0</v>
      </c>
      <c r="BC398" s="37">
        <v>0</v>
      </c>
      <c r="BE398" s="44">
        <v>392</v>
      </c>
      <c r="BF398" s="37">
        <v>0</v>
      </c>
      <c r="BG398" s="37">
        <v>0</v>
      </c>
      <c r="BI398" s="44">
        <v>392</v>
      </c>
      <c r="BJ398" s="37">
        <v>0</v>
      </c>
      <c r="BK398" s="37">
        <v>0</v>
      </c>
    </row>
    <row r="399" spans="1:63" ht="14.25" x14ac:dyDescent="0.2">
      <c r="A399" s="44">
        <v>393</v>
      </c>
      <c r="B399" s="37">
        <v>0</v>
      </c>
      <c r="C399" s="37">
        <v>0</v>
      </c>
      <c r="E399" s="44">
        <v>393</v>
      </c>
      <c r="F399" s="37">
        <v>0</v>
      </c>
      <c r="G399" s="37">
        <v>0</v>
      </c>
      <c r="I399" s="44">
        <v>393</v>
      </c>
      <c r="J399" s="37">
        <v>0</v>
      </c>
      <c r="K399" s="37">
        <v>0</v>
      </c>
      <c r="M399" s="44">
        <v>393</v>
      </c>
      <c r="N399" s="37">
        <v>0</v>
      </c>
      <c r="O399" s="37">
        <v>0</v>
      </c>
      <c r="Q399" s="44">
        <v>393</v>
      </c>
      <c r="R399" s="37">
        <v>0</v>
      </c>
      <c r="S399" s="37">
        <v>0</v>
      </c>
      <c r="U399" s="44">
        <v>393</v>
      </c>
      <c r="V399" s="37">
        <v>0</v>
      </c>
      <c r="W399" s="37">
        <v>0</v>
      </c>
      <c r="Y399" s="44">
        <v>393</v>
      </c>
      <c r="Z399" s="37">
        <v>0</v>
      </c>
      <c r="AA399" s="37">
        <v>0</v>
      </c>
      <c r="AC399" s="44">
        <v>393</v>
      </c>
      <c r="AD399" s="37">
        <v>0</v>
      </c>
      <c r="AE399" s="37">
        <v>0</v>
      </c>
      <c r="AG399" s="44">
        <v>393</v>
      </c>
      <c r="AH399" s="37">
        <v>0</v>
      </c>
      <c r="AI399" s="37">
        <v>0</v>
      </c>
      <c r="AK399" s="44">
        <v>393</v>
      </c>
      <c r="AL399" s="37">
        <v>0</v>
      </c>
      <c r="AM399" s="37">
        <v>0</v>
      </c>
      <c r="AO399" s="44">
        <v>393</v>
      </c>
      <c r="AP399" s="37">
        <v>0</v>
      </c>
      <c r="AQ399" s="37">
        <v>0</v>
      </c>
      <c r="AS399" s="44">
        <v>393</v>
      </c>
      <c r="AT399" s="37">
        <v>0</v>
      </c>
      <c r="AU399" s="37">
        <v>0</v>
      </c>
      <c r="AW399" s="44">
        <v>393</v>
      </c>
      <c r="AX399" s="37">
        <v>0</v>
      </c>
      <c r="AY399" s="37">
        <v>0</v>
      </c>
      <c r="BA399" s="44">
        <v>393</v>
      </c>
      <c r="BB399" s="37">
        <v>0</v>
      </c>
      <c r="BC399" s="37">
        <v>0</v>
      </c>
      <c r="BE399" s="44">
        <v>393</v>
      </c>
      <c r="BF399" s="37">
        <v>0</v>
      </c>
      <c r="BG399" s="37">
        <v>0</v>
      </c>
      <c r="BI399" s="44">
        <v>393</v>
      </c>
      <c r="BJ399" s="37">
        <v>0</v>
      </c>
      <c r="BK399" s="37">
        <v>0</v>
      </c>
    </row>
    <row r="400" spans="1:63" ht="14.25" x14ac:dyDescent="0.2">
      <c r="A400" s="44">
        <v>394</v>
      </c>
      <c r="B400" s="37">
        <v>0</v>
      </c>
      <c r="C400" s="37">
        <v>0</v>
      </c>
      <c r="E400" s="44">
        <v>394</v>
      </c>
      <c r="F400" s="37">
        <v>0</v>
      </c>
      <c r="G400" s="37">
        <v>0</v>
      </c>
      <c r="I400" s="44">
        <v>394</v>
      </c>
      <c r="J400" s="37">
        <v>0</v>
      </c>
      <c r="K400" s="37">
        <v>0</v>
      </c>
      <c r="M400" s="44">
        <v>394</v>
      </c>
      <c r="N400" s="37">
        <v>0</v>
      </c>
      <c r="O400" s="37">
        <v>0</v>
      </c>
      <c r="Q400" s="44">
        <v>394</v>
      </c>
      <c r="R400" s="37">
        <v>0</v>
      </c>
      <c r="S400" s="37">
        <v>0</v>
      </c>
      <c r="U400" s="44">
        <v>394</v>
      </c>
      <c r="V400" s="37">
        <v>0</v>
      </c>
      <c r="W400" s="37">
        <v>0</v>
      </c>
      <c r="Y400" s="44">
        <v>394</v>
      </c>
      <c r="Z400" s="37">
        <v>0</v>
      </c>
      <c r="AA400" s="37">
        <v>0</v>
      </c>
      <c r="AC400" s="44">
        <v>394</v>
      </c>
      <c r="AD400" s="37">
        <v>0</v>
      </c>
      <c r="AE400" s="37">
        <v>0</v>
      </c>
      <c r="AG400" s="44">
        <v>394</v>
      </c>
      <c r="AH400" s="37">
        <v>0</v>
      </c>
      <c r="AI400" s="37">
        <v>0</v>
      </c>
      <c r="AK400" s="44">
        <v>394</v>
      </c>
      <c r="AL400" s="37">
        <v>0</v>
      </c>
      <c r="AM400" s="37">
        <v>0</v>
      </c>
      <c r="AO400" s="44">
        <v>394</v>
      </c>
      <c r="AP400" s="37">
        <v>0</v>
      </c>
      <c r="AQ400" s="37">
        <v>0</v>
      </c>
      <c r="AS400" s="44">
        <v>394</v>
      </c>
      <c r="AT400" s="37">
        <v>0</v>
      </c>
      <c r="AU400" s="37">
        <v>0</v>
      </c>
      <c r="AW400" s="44">
        <v>394</v>
      </c>
      <c r="AX400" s="37">
        <v>0</v>
      </c>
      <c r="AY400" s="37">
        <v>0</v>
      </c>
      <c r="BA400" s="44">
        <v>394</v>
      </c>
      <c r="BB400" s="37">
        <v>0</v>
      </c>
      <c r="BC400" s="37">
        <v>0</v>
      </c>
      <c r="BE400" s="44">
        <v>394</v>
      </c>
      <c r="BF400" s="37">
        <v>0</v>
      </c>
      <c r="BG400" s="37">
        <v>0</v>
      </c>
      <c r="BI400" s="44">
        <v>394</v>
      </c>
      <c r="BJ400" s="37">
        <v>0</v>
      </c>
      <c r="BK400" s="37">
        <v>0</v>
      </c>
    </row>
    <row r="401" spans="1:63" ht="14.25" x14ac:dyDescent="0.2">
      <c r="A401" s="44">
        <v>395</v>
      </c>
      <c r="B401" s="37">
        <v>0</v>
      </c>
      <c r="C401" s="37">
        <v>0</v>
      </c>
      <c r="E401" s="44">
        <v>395</v>
      </c>
      <c r="F401" s="37">
        <v>0</v>
      </c>
      <c r="G401" s="37">
        <v>0</v>
      </c>
      <c r="I401" s="44">
        <v>395</v>
      </c>
      <c r="J401" s="37">
        <v>0</v>
      </c>
      <c r="K401" s="37">
        <v>0</v>
      </c>
      <c r="M401" s="44">
        <v>395</v>
      </c>
      <c r="N401" s="37">
        <v>0</v>
      </c>
      <c r="O401" s="37">
        <v>0</v>
      </c>
      <c r="Q401" s="44">
        <v>395</v>
      </c>
      <c r="R401" s="37">
        <v>0</v>
      </c>
      <c r="S401" s="37">
        <v>0</v>
      </c>
      <c r="U401" s="44">
        <v>395</v>
      </c>
      <c r="V401" s="37">
        <v>0</v>
      </c>
      <c r="W401" s="37">
        <v>0</v>
      </c>
      <c r="Y401" s="44">
        <v>395</v>
      </c>
      <c r="Z401" s="37">
        <v>0</v>
      </c>
      <c r="AA401" s="37">
        <v>0</v>
      </c>
      <c r="AC401" s="44">
        <v>395</v>
      </c>
      <c r="AD401" s="37">
        <v>0</v>
      </c>
      <c r="AE401" s="37">
        <v>0</v>
      </c>
      <c r="AG401" s="44">
        <v>395</v>
      </c>
      <c r="AH401" s="37">
        <v>0</v>
      </c>
      <c r="AI401" s="37">
        <v>0</v>
      </c>
      <c r="AK401" s="44">
        <v>395</v>
      </c>
      <c r="AL401" s="37">
        <v>0</v>
      </c>
      <c r="AM401" s="37">
        <v>0</v>
      </c>
      <c r="AO401" s="44">
        <v>395</v>
      </c>
      <c r="AP401" s="37">
        <v>0</v>
      </c>
      <c r="AQ401" s="37">
        <v>0</v>
      </c>
      <c r="AS401" s="44">
        <v>395</v>
      </c>
      <c r="AT401" s="37">
        <v>0</v>
      </c>
      <c r="AU401" s="37">
        <v>0</v>
      </c>
      <c r="AW401" s="44">
        <v>395</v>
      </c>
      <c r="AX401" s="37">
        <v>0</v>
      </c>
      <c r="AY401" s="37">
        <v>0</v>
      </c>
      <c r="BA401" s="44">
        <v>395</v>
      </c>
      <c r="BB401" s="37">
        <v>0</v>
      </c>
      <c r="BC401" s="37">
        <v>0</v>
      </c>
      <c r="BE401" s="44">
        <v>395</v>
      </c>
      <c r="BF401" s="37">
        <v>0</v>
      </c>
      <c r="BG401" s="37">
        <v>0</v>
      </c>
      <c r="BI401" s="44">
        <v>395</v>
      </c>
      <c r="BJ401" s="37">
        <v>0</v>
      </c>
      <c r="BK401" s="37">
        <v>0</v>
      </c>
    </row>
    <row r="402" spans="1:63" ht="14.25" x14ac:dyDescent="0.2">
      <c r="A402" s="44">
        <v>396</v>
      </c>
      <c r="B402" s="37">
        <v>0</v>
      </c>
      <c r="C402" s="37">
        <v>0</v>
      </c>
      <c r="E402" s="44">
        <v>396</v>
      </c>
      <c r="F402" s="37">
        <v>0</v>
      </c>
      <c r="G402" s="37">
        <v>0</v>
      </c>
      <c r="I402" s="44">
        <v>396</v>
      </c>
      <c r="J402" s="37">
        <v>0</v>
      </c>
      <c r="K402" s="37">
        <v>0</v>
      </c>
      <c r="M402" s="44">
        <v>396</v>
      </c>
      <c r="N402" s="37">
        <v>0</v>
      </c>
      <c r="O402" s="37">
        <v>0</v>
      </c>
      <c r="Q402" s="44">
        <v>396</v>
      </c>
      <c r="R402" s="37">
        <v>0</v>
      </c>
      <c r="S402" s="37">
        <v>0</v>
      </c>
      <c r="U402" s="44">
        <v>396</v>
      </c>
      <c r="V402" s="37">
        <v>0</v>
      </c>
      <c r="W402" s="37">
        <v>0</v>
      </c>
      <c r="Y402" s="44">
        <v>396</v>
      </c>
      <c r="Z402" s="37">
        <v>0</v>
      </c>
      <c r="AA402" s="37">
        <v>0</v>
      </c>
      <c r="AC402" s="44">
        <v>396</v>
      </c>
      <c r="AD402" s="37">
        <v>0</v>
      </c>
      <c r="AE402" s="37">
        <v>0</v>
      </c>
      <c r="AG402" s="44">
        <v>396</v>
      </c>
      <c r="AH402" s="37">
        <v>0</v>
      </c>
      <c r="AI402" s="37">
        <v>0</v>
      </c>
      <c r="AK402" s="44">
        <v>396</v>
      </c>
      <c r="AL402" s="37">
        <v>0</v>
      </c>
      <c r="AM402" s="37">
        <v>0</v>
      </c>
      <c r="AO402" s="44">
        <v>396</v>
      </c>
      <c r="AP402" s="37">
        <v>0</v>
      </c>
      <c r="AQ402" s="37">
        <v>0</v>
      </c>
      <c r="AS402" s="44">
        <v>396</v>
      </c>
      <c r="AT402" s="37">
        <v>0</v>
      </c>
      <c r="AU402" s="37">
        <v>0</v>
      </c>
      <c r="AW402" s="44">
        <v>396</v>
      </c>
      <c r="AX402" s="37">
        <v>0</v>
      </c>
      <c r="AY402" s="37">
        <v>0</v>
      </c>
      <c r="BA402" s="44">
        <v>396</v>
      </c>
      <c r="BB402" s="37">
        <v>0</v>
      </c>
      <c r="BC402" s="37">
        <v>0</v>
      </c>
      <c r="BE402" s="44">
        <v>396</v>
      </c>
      <c r="BF402" s="37">
        <v>0</v>
      </c>
      <c r="BG402" s="37">
        <v>0</v>
      </c>
      <c r="BI402" s="44">
        <v>396</v>
      </c>
      <c r="BJ402" s="37">
        <v>0</v>
      </c>
      <c r="BK402" s="37">
        <v>0</v>
      </c>
    </row>
    <row r="403" spans="1:63" ht="14.25" x14ac:dyDescent="0.2">
      <c r="A403" s="44">
        <v>397</v>
      </c>
      <c r="B403" s="37">
        <v>0</v>
      </c>
      <c r="C403" s="37">
        <v>0</v>
      </c>
      <c r="E403" s="44">
        <v>397</v>
      </c>
      <c r="F403" s="37">
        <v>0</v>
      </c>
      <c r="G403" s="37">
        <v>0</v>
      </c>
      <c r="I403" s="44">
        <v>397</v>
      </c>
      <c r="J403" s="37">
        <v>0</v>
      </c>
      <c r="K403" s="37">
        <v>0</v>
      </c>
      <c r="M403" s="44">
        <v>397</v>
      </c>
      <c r="N403" s="37">
        <v>0</v>
      </c>
      <c r="O403" s="37">
        <v>0</v>
      </c>
      <c r="Q403" s="44">
        <v>397</v>
      </c>
      <c r="R403" s="37">
        <v>0</v>
      </c>
      <c r="S403" s="37">
        <v>0</v>
      </c>
      <c r="U403" s="44">
        <v>397</v>
      </c>
      <c r="V403" s="37">
        <v>0</v>
      </c>
      <c r="W403" s="37">
        <v>0</v>
      </c>
      <c r="Y403" s="44">
        <v>397</v>
      </c>
      <c r="Z403" s="37">
        <v>0</v>
      </c>
      <c r="AA403" s="37">
        <v>0</v>
      </c>
      <c r="AC403" s="44">
        <v>397</v>
      </c>
      <c r="AD403" s="37">
        <v>0</v>
      </c>
      <c r="AE403" s="37">
        <v>0</v>
      </c>
      <c r="AG403" s="44">
        <v>397</v>
      </c>
      <c r="AH403" s="37">
        <v>0</v>
      </c>
      <c r="AI403" s="37">
        <v>0</v>
      </c>
      <c r="AK403" s="44">
        <v>397</v>
      </c>
      <c r="AL403" s="37">
        <v>0</v>
      </c>
      <c r="AM403" s="37">
        <v>0</v>
      </c>
      <c r="AO403" s="44">
        <v>397</v>
      </c>
      <c r="AP403" s="37">
        <v>0</v>
      </c>
      <c r="AQ403" s="37">
        <v>0</v>
      </c>
      <c r="AS403" s="44">
        <v>397</v>
      </c>
      <c r="AT403" s="37">
        <v>0</v>
      </c>
      <c r="AU403" s="37">
        <v>0</v>
      </c>
      <c r="AW403" s="44">
        <v>397</v>
      </c>
      <c r="AX403" s="37">
        <v>0</v>
      </c>
      <c r="AY403" s="37">
        <v>0</v>
      </c>
      <c r="BA403" s="44">
        <v>397</v>
      </c>
      <c r="BB403" s="37">
        <v>0</v>
      </c>
      <c r="BC403" s="37">
        <v>0</v>
      </c>
      <c r="BE403" s="44">
        <v>397</v>
      </c>
      <c r="BF403" s="37">
        <v>0</v>
      </c>
      <c r="BG403" s="37">
        <v>0</v>
      </c>
      <c r="BI403" s="44">
        <v>397</v>
      </c>
      <c r="BJ403" s="37">
        <v>0</v>
      </c>
      <c r="BK403" s="37">
        <v>0</v>
      </c>
    </row>
    <row r="404" spans="1:63" ht="14.25" x14ac:dyDescent="0.2">
      <c r="A404" s="44">
        <v>398</v>
      </c>
      <c r="B404" s="37">
        <v>0</v>
      </c>
      <c r="C404" s="37">
        <v>0</v>
      </c>
      <c r="E404" s="44">
        <v>398</v>
      </c>
      <c r="F404" s="37">
        <v>0</v>
      </c>
      <c r="G404" s="37">
        <v>0</v>
      </c>
      <c r="I404" s="44">
        <v>398</v>
      </c>
      <c r="J404" s="37">
        <v>0</v>
      </c>
      <c r="K404" s="37">
        <v>0</v>
      </c>
      <c r="M404" s="44">
        <v>398</v>
      </c>
      <c r="N404" s="37">
        <v>0</v>
      </c>
      <c r="O404" s="37">
        <v>0</v>
      </c>
      <c r="Q404" s="44">
        <v>398</v>
      </c>
      <c r="R404" s="37">
        <v>0</v>
      </c>
      <c r="S404" s="37">
        <v>0</v>
      </c>
      <c r="U404" s="44">
        <v>398</v>
      </c>
      <c r="V404" s="37">
        <v>0</v>
      </c>
      <c r="W404" s="37">
        <v>0</v>
      </c>
      <c r="Y404" s="44">
        <v>398</v>
      </c>
      <c r="Z404" s="37">
        <v>0</v>
      </c>
      <c r="AA404" s="37">
        <v>0</v>
      </c>
      <c r="AC404" s="44">
        <v>398</v>
      </c>
      <c r="AD404" s="37">
        <v>0</v>
      </c>
      <c r="AE404" s="37">
        <v>0</v>
      </c>
      <c r="AG404" s="44">
        <v>398</v>
      </c>
      <c r="AH404" s="37">
        <v>0</v>
      </c>
      <c r="AI404" s="37">
        <v>0</v>
      </c>
      <c r="AK404" s="44">
        <v>398</v>
      </c>
      <c r="AL404" s="37">
        <v>0</v>
      </c>
      <c r="AM404" s="37">
        <v>0</v>
      </c>
      <c r="AO404" s="44">
        <v>398</v>
      </c>
      <c r="AP404" s="37">
        <v>0</v>
      </c>
      <c r="AQ404" s="37">
        <v>0</v>
      </c>
      <c r="AS404" s="44">
        <v>398</v>
      </c>
      <c r="AT404" s="37">
        <v>0</v>
      </c>
      <c r="AU404" s="37">
        <v>0</v>
      </c>
      <c r="AW404" s="44">
        <v>398</v>
      </c>
      <c r="AX404" s="37">
        <v>0</v>
      </c>
      <c r="AY404" s="37">
        <v>0</v>
      </c>
      <c r="BA404" s="44">
        <v>398</v>
      </c>
      <c r="BB404" s="37">
        <v>0</v>
      </c>
      <c r="BC404" s="37">
        <v>0</v>
      </c>
      <c r="BE404" s="44">
        <v>398</v>
      </c>
      <c r="BF404" s="37">
        <v>0</v>
      </c>
      <c r="BG404" s="37">
        <v>0</v>
      </c>
      <c r="BI404" s="44">
        <v>398</v>
      </c>
      <c r="BJ404" s="37">
        <v>0</v>
      </c>
      <c r="BK404" s="37">
        <v>0</v>
      </c>
    </row>
    <row r="405" spans="1:63" ht="14.25" x14ac:dyDescent="0.2">
      <c r="A405" s="44">
        <v>399</v>
      </c>
      <c r="B405" s="37">
        <v>0</v>
      </c>
      <c r="C405" s="37">
        <v>0</v>
      </c>
      <c r="E405" s="44">
        <v>399</v>
      </c>
      <c r="F405" s="37">
        <v>0</v>
      </c>
      <c r="G405" s="37">
        <v>0</v>
      </c>
      <c r="I405" s="44">
        <v>399</v>
      </c>
      <c r="J405" s="37">
        <v>0</v>
      </c>
      <c r="K405" s="37">
        <v>0</v>
      </c>
      <c r="M405" s="44">
        <v>399</v>
      </c>
      <c r="N405" s="37">
        <v>0</v>
      </c>
      <c r="O405" s="37">
        <v>0</v>
      </c>
      <c r="Q405" s="44">
        <v>399</v>
      </c>
      <c r="R405" s="37">
        <v>0</v>
      </c>
      <c r="S405" s="37">
        <v>0</v>
      </c>
      <c r="U405" s="44">
        <v>399</v>
      </c>
      <c r="V405" s="37">
        <v>0</v>
      </c>
      <c r="W405" s="37">
        <v>0</v>
      </c>
      <c r="Y405" s="44">
        <v>399</v>
      </c>
      <c r="Z405" s="37">
        <v>0</v>
      </c>
      <c r="AA405" s="37">
        <v>0</v>
      </c>
      <c r="AC405" s="44">
        <v>399</v>
      </c>
      <c r="AD405" s="37">
        <v>0</v>
      </c>
      <c r="AE405" s="37">
        <v>0</v>
      </c>
      <c r="AG405" s="44">
        <v>399</v>
      </c>
      <c r="AH405" s="37">
        <v>0</v>
      </c>
      <c r="AI405" s="37">
        <v>0</v>
      </c>
      <c r="AK405" s="44">
        <v>399</v>
      </c>
      <c r="AL405" s="37">
        <v>0</v>
      </c>
      <c r="AM405" s="37">
        <v>0</v>
      </c>
      <c r="AO405" s="44">
        <v>399</v>
      </c>
      <c r="AP405" s="37">
        <v>0</v>
      </c>
      <c r="AQ405" s="37">
        <v>0</v>
      </c>
      <c r="AS405" s="44">
        <v>399</v>
      </c>
      <c r="AT405" s="37">
        <v>0</v>
      </c>
      <c r="AU405" s="37">
        <v>0</v>
      </c>
      <c r="AW405" s="44">
        <v>399</v>
      </c>
      <c r="AX405" s="37">
        <v>0</v>
      </c>
      <c r="AY405" s="37">
        <v>0</v>
      </c>
      <c r="BA405" s="44">
        <v>399</v>
      </c>
      <c r="BB405" s="37">
        <v>0</v>
      </c>
      <c r="BC405" s="37">
        <v>0</v>
      </c>
      <c r="BE405" s="44">
        <v>399</v>
      </c>
      <c r="BF405" s="37">
        <v>0</v>
      </c>
      <c r="BG405" s="37">
        <v>0</v>
      </c>
      <c r="BI405" s="44">
        <v>399</v>
      </c>
      <c r="BJ405" s="37">
        <v>0</v>
      </c>
      <c r="BK405" s="37">
        <v>0</v>
      </c>
    </row>
    <row r="406" spans="1:63" ht="14.25" x14ac:dyDescent="0.2">
      <c r="A406" s="44">
        <v>400</v>
      </c>
      <c r="B406" s="37">
        <v>0</v>
      </c>
      <c r="C406" s="37">
        <v>0</v>
      </c>
      <c r="E406" s="44">
        <v>400</v>
      </c>
      <c r="F406" s="37">
        <v>0</v>
      </c>
      <c r="G406" s="37">
        <v>0</v>
      </c>
      <c r="I406" s="44">
        <v>400</v>
      </c>
      <c r="J406" s="37">
        <v>0</v>
      </c>
      <c r="K406" s="37">
        <v>0</v>
      </c>
      <c r="M406" s="44">
        <v>400</v>
      </c>
      <c r="N406" s="37">
        <v>0</v>
      </c>
      <c r="O406" s="37">
        <v>0</v>
      </c>
      <c r="Q406" s="44">
        <v>400</v>
      </c>
      <c r="R406" s="37">
        <v>0</v>
      </c>
      <c r="S406" s="37">
        <v>0</v>
      </c>
      <c r="U406" s="44">
        <v>400</v>
      </c>
      <c r="V406" s="37">
        <v>0</v>
      </c>
      <c r="W406" s="37">
        <v>0</v>
      </c>
      <c r="Y406" s="44">
        <v>400</v>
      </c>
      <c r="Z406" s="37">
        <v>0</v>
      </c>
      <c r="AA406" s="37">
        <v>0</v>
      </c>
      <c r="AC406" s="44">
        <v>400</v>
      </c>
      <c r="AD406" s="37">
        <v>0</v>
      </c>
      <c r="AE406" s="37">
        <v>0</v>
      </c>
      <c r="AG406" s="44">
        <v>400</v>
      </c>
      <c r="AH406" s="37">
        <v>0</v>
      </c>
      <c r="AI406" s="37">
        <v>0</v>
      </c>
      <c r="AK406" s="44">
        <v>400</v>
      </c>
      <c r="AL406" s="37">
        <v>0</v>
      </c>
      <c r="AM406" s="37">
        <v>0</v>
      </c>
      <c r="AO406" s="44">
        <v>400</v>
      </c>
      <c r="AP406" s="37">
        <v>0</v>
      </c>
      <c r="AQ406" s="37">
        <v>0</v>
      </c>
      <c r="AS406" s="44">
        <v>400</v>
      </c>
      <c r="AT406" s="37">
        <v>0</v>
      </c>
      <c r="AU406" s="37">
        <v>0</v>
      </c>
      <c r="AW406" s="44">
        <v>400</v>
      </c>
      <c r="AX406" s="37">
        <v>0</v>
      </c>
      <c r="AY406" s="37">
        <v>0</v>
      </c>
      <c r="BA406" s="44">
        <v>400</v>
      </c>
      <c r="BB406" s="37">
        <v>0</v>
      </c>
      <c r="BC406" s="37">
        <v>0</v>
      </c>
      <c r="BE406" s="44">
        <v>400</v>
      </c>
      <c r="BF406" s="37">
        <v>0</v>
      </c>
      <c r="BG406" s="37">
        <v>0</v>
      </c>
      <c r="BI406" s="44">
        <v>400</v>
      </c>
      <c r="BJ406" s="37">
        <v>0</v>
      </c>
      <c r="BK406" s="37">
        <v>0</v>
      </c>
    </row>
    <row r="407" spans="1:63" ht="14.25" x14ac:dyDescent="0.2">
      <c r="A407" s="44">
        <v>401</v>
      </c>
      <c r="B407" s="37">
        <v>0</v>
      </c>
      <c r="C407" s="37">
        <v>0</v>
      </c>
      <c r="E407" s="44">
        <v>401</v>
      </c>
      <c r="F407" s="37">
        <v>0</v>
      </c>
      <c r="G407" s="37">
        <v>0</v>
      </c>
      <c r="I407" s="44">
        <v>401</v>
      </c>
      <c r="J407" s="37">
        <v>0</v>
      </c>
      <c r="K407" s="37">
        <v>0</v>
      </c>
      <c r="M407" s="44">
        <v>401</v>
      </c>
      <c r="N407" s="37">
        <v>0</v>
      </c>
      <c r="O407" s="37">
        <v>0</v>
      </c>
      <c r="Q407" s="44">
        <v>401</v>
      </c>
      <c r="R407" s="37">
        <v>0</v>
      </c>
      <c r="S407" s="37">
        <v>0</v>
      </c>
      <c r="U407" s="44">
        <v>401</v>
      </c>
      <c r="V407" s="37">
        <v>0</v>
      </c>
      <c r="W407" s="37">
        <v>0</v>
      </c>
      <c r="Y407" s="44">
        <v>401</v>
      </c>
      <c r="Z407" s="37">
        <v>0</v>
      </c>
      <c r="AA407" s="37">
        <v>0</v>
      </c>
      <c r="AC407" s="44">
        <v>401</v>
      </c>
      <c r="AD407" s="37">
        <v>0</v>
      </c>
      <c r="AE407" s="37">
        <v>0</v>
      </c>
      <c r="AG407" s="44">
        <v>401</v>
      </c>
      <c r="AH407" s="37">
        <v>0</v>
      </c>
      <c r="AI407" s="37">
        <v>0</v>
      </c>
      <c r="AK407" s="44">
        <v>401</v>
      </c>
      <c r="AL407" s="37">
        <v>0</v>
      </c>
      <c r="AM407" s="37">
        <v>0</v>
      </c>
      <c r="AO407" s="44">
        <v>401</v>
      </c>
      <c r="AP407" s="37">
        <v>0</v>
      </c>
      <c r="AQ407" s="37">
        <v>0</v>
      </c>
      <c r="AS407" s="44">
        <v>401</v>
      </c>
      <c r="AT407" s="37">
        <v>0</v>
      </c>
      <c r="AU407" s="37">
        <v>0</v>
      </c>
      <c r="AW407" s="44">
        <v>401</v>
      </c>
      <c r="AX407" s="37">
        <v>0</v>
      </c>
      <c r="AY407" s="37">
        <v>0</v>
      </c>
      <c r="BA407" s="44">
        <v>401</v>
      </c>
      <c r="BB407" s="37">
        <v>0</v>
      </c>
      <c r="BC407" s="37">
        <v>0</v>
      </c>
      <c r="BE407" s="44">
        <v>401</v>
      </c>
      <c r="BF407" s="37">
        <v>0</v>
      </c>
      <c r="BG407" s="37">
        <v>0</v>
      </c>
      <c r="BI407" s="44">
        <v>401</v>
      </c>
      <c r="BJ407" s="37">
        <v>0</v>
      </c>
      <c r="BK407" s="37">
        <v>0</v>
      </c>
    </row>
    <row r="408" spans="1:63" ht="14.25" x14ac:dyDescent="0.2">
      <c r="A408" s="44">
        <v>402</v>
      </c>
      <c r="B408" s="37">
        <v>0</v>
      </c>
      <c r="C408" s="37">
        <v>0</v>
      </c>
      <c r="E408" s="44">
        <v>402</v>
      </c>
      <c r="F408" s="37">
        <v>0</v>
      </c>
      <c r="G408" s="37">
        <v>0</v>
      </c>
      <c r="I408" s="44">
        <v>402</v>
      </c>
      <c r="J408" s="37">
        <v>0</v>
      </c>
      <c r="K408" s="37">
        <v>0</v>
      </c>
      <c r="M408" s="44">
        <v>402</v>
      </c>
      <c r="N408" s="37">
        <v>0</v>
      </c>
      <c r="O408" s="37">
        <v>0</v>
      </c>
      <c r="Q408" s="44">
        <v>402</v>
      </c>
      <c r="R408" s="37">
        <v>0</v>
      </c>
      <c r="S408" s="37">
        <v>0</v>
      </c>
      <c r="U408" s="44">
        <v>402</v>
      </c>
      <c r="V408" s="37">
        <v>0</v>
      </c>
      <c r="W408" s="37">
        <v>0</v>
      </c>
      <c r="Y408" s="44">
        <v>402</v>
      </c>
      <c r="Z408" s="37">
        <v>0</v>
      </c>
      <c r="AA408" s="37">
        <v>0</v>
      </c>
      <c r="AC408" s="44">
        <v>402</v>
      </c>
      <c r="AD408" s="37">
        <v>0</v>
      </c>
      <c r="AE408" s="37">
        <v>0</v>
      </c>
      <c r="AG408" s="44">
        <v>402</v>
      </c>
      <c r="AH408" s="37">
        <v>0</v>
      </c>
      <c r="AI408" s="37">
        <v>0</v>
      </c>
      <c r="AK408" s="44">
        <v>402</v>
      </c>
      <c r="AL408" s="37">
        <v>0</v>
      </c>
      <c r="AM408" s="37">
        <v>0</v>
      </c>
      <c r="AO408" s="44">
        <v>402</v>
      </c>
      <c r="AP408" s="37">
        <v>0</v>
      </c>
      <c r="AQ408" s="37">
        <v>0</v>
      </c>
      <c r="AS408" s="44">
        <v>402</v>
      </c>
      <c r="AT408" s="37">
        <v>0</v>
      </c>
      <c r="AU408" s="37">
        <v>0</v>
      </c>
      <c r="AW408" s="44">
        <v>402</v>
      </c>
      <c r="AX408" s="37">
        <v>0</v>
      </c>
      <c r="AY408" s="37">
        <v>0</v>
      </c>
      <c r="BA408" s="44">
        <v>402</v>
      </c>
      <c r="BB408" s="37">
        <v>0</v>
      </c>
      <c r="BC408" s="37">
        <v>0</v>
      </c>
      <c r="BE408" s="44">
        <v>402</v>
      </c>
      <c r="BF408" s="37">
        <v>0</v>
      </c>
      <c r="BG408" s="37">
        <v>0</v>
      </c>
      <c r="BI408" s="44">
        <v>402</v>
      </c>
      <c r="BJ408" s="37">
        <v>0</v>
      </c>
      <c r="BK408" s="37">
        <v>0</v>
      </c>
    </row>
    <row r="409" spans="1:63" ht="14.25" x14ac:dyDescent="0.2">
      <c r="A409" s="44">
        <v>403</v>
      </c>
      <c r="B409" s="37">
        <v>0</v>
      </c>
      <c r="C409" s="37">
        <v>0</v>
      </c>
      <c r="E409" s="44">
        <v>403</v>
      </c>
      <c r="F409" s="37">
        <v>0</v>
      </c>
      <c r="G409" s="37">
        <v>0</v>
      </c>
      <c r="I409" s="44">
        <v>403</v>
      </c>
      <c r="J409" s="37">
        <v>0</v>
      </c>
      <c r="K409" s="37">
        <v>0</v>
      </c>
      <c r="M409" s="44">
        <v>403</v>
      </c>
      <c r="N409" s="37">
        <v>0</v>
      </c>
      <c r="O409" s="37">
        <v>0</v>
      </c>
      <c r="Q409" s="44">
        <v>403</v>
      </c>
      <c r="R409" s="37">
        <v>0</v>
      </c>
      <c r="S409" s="37">
        <v>0</v>
      </c>
      <c r="U409" s="44">
        <v>403</v>
      </c>
      <c r="V409" s="37">
        <v>0</v>
      </c>
      <c r="W409" s="37">
        <v>0</v>
      </c>
      <c r="Y409" s="44">
        <v>403</v>
      </c>
      <c r="Z409" s="37">
        <v>0</v>
      </c>
      <c r="AA409" s="37">
        <v>0</v>
      </c>
      <c r="AC409" s="44">
        <v>403</v>
      </c>
      <c r="AD409" s="37">
        <v>0</v>
      </c>
      <c r="AE409" s="37">
        <v>0</v>
      </c>
      <c r="AG409" s="44">
        <v>403</v>
      </c>
      <c r="AH409" s="37">
        <v>0</v>
      </c>
      <c r="AI409" s="37">
        <v>0</v>
      </c>
      <c r="AK409" s="44">
        <v>403</v>
      </c>
      <c r="AL409" s="37">
        <v>0</v>
      </c>
      <c r="AM409" s="37">
        <v>0</v>
      </c>
      <c r="AO409" s="44">
        <v>403</v>
      </c>
      <c r="AP409" s="37">
        <v>0</v>
      </c>
      <c r="AQ409" s="37">
        <v>0</v>
      </c>
      <c r="AS409" s="44">
        <v>403</v>
      </c>
      <c r="AT409" s="37">
        <v>0</v>
      </c>
      <c r="AU409" s="37">
        <v>0</v>
      </c>
      <c r="AW409" s="44">
        <v>403</v>
      </c>
      <c r="AX409" s="37">
        <v>0</v>
      </c>
      <c r="AY409" s="37">
        <v>0</v>
      </c>
      <c r="BA409" s="44">
        <v>403</v>
      </c>
      <c r="BB409" s="37">
        <v>0</v>
      </c>
      <c r="BC409" s="37">
        <v>0</v>
      </c>
      <c r="BE409" s="44">
        <v>403</v>
      </c>
      <c r="BF409" s="37">
        <v>0</v>
      </c>
      <c r="BG409" s="37">
        <v>0</v>
      </c>
      <c r="BI409" s="44">
        <v>403</v>
      </c>
      <c r="BJ409" s="37">
        <v>0</v>
      </c>
      <c r="BK409" s="37">
        <v>0</v>
      </c>
    </row>
    <row r="410" spans="1:63" ht="14.25" x14ac:dyDescent="0.2">
      <c r="A410" s="44">
        <v>404</v>
      </c>
      <c r="B410" s="37">
        <v>0</v>
      </c>
      <c r="C410" s="37">
        <v>0</v>
      </c>
      <c r="E410" s="44">
        <v>404</v>
      </c>
      <c r="F410" s="37">
        <v>0</v>
      </c>
      <c r="G410" s="37">
        <v>0</v>
      </c>
      <c r="I410" s="44">
        <v>404</v>
      </c>
      <c r="J410" s="37">
        <v>0</v>
      </c>
      <c r="K410" s="37">
        <v>0</v>
      </c>
      <c r="M410" s="44">
        <v>404</v>
      </c>
      <c r="N410" s="37">
        <v>0</v>
      </c>
      <c r="O410" s="37">
        <v>0</v>
      </c>
      <c r="Q410" s="44">
        <v>404</v>
      </c>
      <c r="R410" s="37">
        <v>0</v>
      </c>
      <c r="S410" s="37">
        <v>0</v>
      </c>
      <c r="U410" s="44">
        <v>404</v>
      </c>
      <c r="V410" s="37">
        <v>0</v>
      </c>
      <c r="W410" s="37">
        <v>0</v>
      </c>
      <c r="Y410" s="44">
        <v>404</v>
      </c>
      <c r="Z410" s="37">
        <v>0</v>
      </c>
      <c r="AA410" s="37">
        <v>0</v>
      </c>
      <c r="AC410" s="44">
        <v>404</v>
      </c>
      <c r="AD410" s="37">
        <v>0</v>
      </c>
      <c r="AE410" s="37">
        <v>0</v>
      </c>
      <c r="AG410" s="44">
        <v>404</v>
      </c>
      <c r="AH410" s="37">
        <v>0</v>
      </c>
      <c r="AI410" s="37">
        <v>0</v>
      </c>
      <c r="AK410" s="44">
        <v>404</v>
      </c>
      <c r="AL410" s="37">
        <v>0</v>
      </c>
      <c r="AM410" s="37">
        <v>0</v>
      </c>
      <c r="AO410" s="44">
        <v>404</v>
      </c>
      <c r="AP410" s="37">
        <v>0</v>
      </c>
      <c r="AQ410" s="37">
        <v>0</v>
      </c>
      <c r="AS410" s="44">
        <v>404</v>
      </c>
      <c r="AT410" s="37">
        <v>0</v>
      </c>
      <c r="AU410" s="37">
        <v>0</v>
      </c>
      <c r="AW410" s="44">
        <v>404</v>
      </c>
      <c r="AX410" s="37">
        <v>0</v>
      </c>
      <c r="AY410" s="37">
        <v>0</v>
      </c>
      <c r="BA410" s="44">
        <v>404</v>
      </c>
      <c r="BB410" s="37">
        <v>0</v>
      </c>
      <c r="BC410" s="37">
        <v>0</v>
      </c>
      <c r="BE410" s="44">
        <v>404</v>
      </c>
      <c r="BF410" s="37">
        <v>0</v>
      </c>
      <c r="BG410" s="37">
        <v>0</v>
      </c>
      <c r="BI410" s="44">
        <v>404</v>
      </c>
      <c r="BJ410" s="37">
        <v>0</v>
      </c>
      <c r="BK410" s="37">
        <v>0</v>
      </c>
    </row>
    <row r="411" spans="1:63" ht="14.25" x14ac:dyDescent="0.2">
      <c r="A411" s="44">
        <v>405</v>
      </c>
      <c r="B411" s="37">
        <v>0</v>
      </c>
      <c r="C411" s="37">
        <v>0</v>
      </c>
      <c r="E411" s="44">
        <v>405</v>
      </c>
      <c r="F411" s="37">
        <v>0</v>
      </c>
      <c r="G411" s="37">
        <v>0</v>
      </c>
      <c r="I411" s="44">
        <v>405</v>
      </c>
      <c r="J411" s="37">
        <v>0</v>
      </c>
      <c r="K411" s="37">
        <v>0</v>
      </c>
      <c r="M411" s="44">
        <v>405</v>
      </c>
      <c r="N411" s="37">
        <v>0</v>
      </c>
      <c r="O411" s="37">
        <v>0</v>
      </c>
      <c r="Q411" s="44">
        <v>405</v>
      </c>
      <c r="R411" s="37">
        <v>0</v>
      </c>
      <c r="S411" s="37">
        <v>0</v>
      </c>
      <c r="U411" s="44">
        <v>405</v>
      </c>
      <c r="V411" s="37">
        <v>0</v>
      </c>
      <c r="W411" s="37">
        <v>0</v>
      </c>
      <c r="Y411" s="44">
        <v>405</v>
      </c>
      <c r="Z411" s="37">
        <v>0</v>
      </c>
      <c r="AA411" s="37">
        <v>0</v>
      </c>
      <c r="AC411" s="44">
        <v>405</v>
      </c>
      <c r="AD411" s="37">
        <v>0</v>
      </c>
      <c r="AE411" s="37">
        <v>0</v>
      </c>
      <c r="AG411" s="44">
        <v>405</v>
      </c>
      <c r="AH411" s="37">
        <v>0</v>
      </c>
      <c r="AI411" s="37">
        <v>0</v>
      </c>
      <c r="AK411" s="44">
        <v>405</v>
      </c>
      <c r="AL411" s="37">
        <v>0</v>
      </c>
      <c r="AM411" s="37">
        <v>0</v>
      </c>
      <c r="AO411" s="44">
        <v>405</v>
      </c>
      <c r="AP411" s="37">
        <v>0</v>
      </c>
      <c r="AQ411" s="37">
        <v>0</v>
      </c>
      <c r="AS411" s="44">
        <v>405</v>
      </c>
      <c r="AT411" s="37">
        <v>0</v>
      </c>
      <c r="AU411" s="37">
        <v>0</v>
      </c>
      <c r="AW411" s="44">
        <v>405</v>
      </c>
      <c r="AX411" s="37">
        <v>0</v>
      </c>
      <c r="AY411" s="37">
        <v>0</v>
      </c>
      <c r="BA411" s="44">
        <v>405</v>
      </c>
      <c r="BB411" s="37">
        <v>0</v>
      </c>
      <c r="BC411" s="37">
        <v>0</v>
      </c>
      <c r="BE411" s="44">
        <v>405</v>
      </c>
      <c r="BF411" s="37">
        <v>0</v>
      </c>
      <c r="BG411" s="37">
        <v>0</v>
      </c>
      <c r="BI411" s="44">
        <v>405</v>
      </c>
      <c r="BJ411" s="37">
        <v>0</v>
      </c>
      <c r="BK411" s="37">
        <v>0</v>
      </c>
    </row>
    <row r="412" spans="1:63" ht="14.25" x14ac:dyDescent="0.2">
      <c r="A412" s="44">
        <v>406</v>
      </c>
      <c r="B412" s="37">
        <v>0</v>
      </c>
      <c r="C412" s="37">
        <v>0</v>
      </c>
      <c r="E412" s="44">
        <v>406</v>
      </c>
      <c r="F412" s="37">
        <v>0</v>
      </c>
      <c r="G412" s="37">
        <v>0</v>
      </c>
      <c r="I412" s="44">
        <v>406</v>
      </c>
      <c r="J412" s="37">
        <v>0</v>
      </c>
      <c r="K412" s="37">
        <v>0</v>
      </c>
      <c r="M412" s="44">
        <v>406</v>
      </c>
      <c r="N412" s="37">
        <v>0</v>
      </c>
      <c r="O412" s="37">
        <v>0</v>
      </c>
      <c r="Q412" s="44">
        <v>406</v>
      </c>
      <c r="R412" s="37">
        <v>0</v>
      </c>
      <c r="S412" s="37">
        <v>0</v>
      </c>
      <c r="U412" s="44">
        <v>406</v>
      </c>
      <c r="V412" s="37">
        <v>0</v>
      </c>
      <c r="W412" s="37">
        <v>0</v>
      </c>
      <c r="Y412" s="44">
        <v>406</v>
      </c>
      <c r="Z412" s="37">
        <v>0</v>
      </c>
      <c r="AA412" s="37">
        <v>0</v>
      </c>
      <c r="AC412" s="44">
        <v>406</v>
      </c>
      <c r="AD412" s="37">
        <v>0</v>
      </c>
      <c r="AE412" s="37">
        <v>0</v>
      </c>
      <c r="AG412" s="44">
        <v>406</v>
      </c>
      <c r="AH412" s="37">
        <v>0</v>
      </c>
      <c r="AI412" s="37">
        <v>0</v>
      </c>
      <c r="AK412" s="44">
        <v>406</v>
      </c>
      <c r="AL412" s="37">
        <v>0</v>
      </c>
      <c r="AM412" s="37">
        <v>0</v>
      </c>
      <c r="AO412" s="44">
        <v>406</v>
      </c>
      <c r="AP412" s="37">
        <v>0</v>
      </c>
      <c r="AQ412" s="37">
        <v>0</v>
      </c>
      <c r="AS412" s="44">
        <v>406</v>
      </c>
      <c r="AT412" s="37">
        <v>0</v>
      </c>
      <c r="AU412" s="37">
        <v>0</v>
      </c>
      <c r="AW412" s="44">
        <v>406</v>
      </c>
      <c r="AX412" s="37">
        <v>0</v>
      </c>
      <c r="AY412" s="37">
        <v>0</v>
      </c>
      <c r="BA412" s="44">
        <v>406</v>
      </c>
      <c r="BB412" s="37">
        <v>0</v>
      </c>
      <c r="BC412" s="37">
        <v>0</v>
      </c>
      <c r="BE412" s="44">
        <v>406</v>
      </c>
      <c r="BF412" s="37">
        <v>0</v>
      </c>
      <c r="BG412" s="37">
        <v>0</v>
      </c>
      <c r="BI412" s="44">
        <v>406</v>
      </c>
      <c r="BJ412" s="37">
        <v>0</v>
      </c>
      <c r="BK412" s="37">
        <v>0</v>
      </c>
    </row>
    <row r="413" spans="1:63" ht="14.25" x14ac:dyDescent="0.2">
      <c r="A413" s="44">
        <v>407</v>
      </c>
      <c r="B413" s="37">
        <v>0</v>
      </c>
      <c r="C413" s="37">
        <v>0</v>
      </c>
      <c r="E413" s="44">
        <v>407</v>
      </c>
      <c r="F413" s="37">
        <v>0</v>
      </c>
      <c r="G413" s="37">
        <v>0</v>
      </c>
      <c r="I413" s="44">
        <v>407</v>
      </c>
      <c r="J413" s="37">
        <v>0</v>
      </c>
      <c r="K413" s="37">
        <v>0</v>
      </c>
      <c r="M413" s="44">
        <v>407</v>
      </c>
      <c r="N413" s="37">
        <v>0</v>
      </c>
      <c r="O413" s="37">
        <v>0</v>
      </c>
      <c r="Q413" s="44">
        <v>407</v>
      </c>
      <c r="R413" s="37">
        <v>0</v>
      </c>
      <c r="S413" s="37">
        <v>0</v>
      </c>
      <c r="U413" s="44">
        <v>407</v>
      </c>
      <c r="V413" s="37">
        <v>0</v>
      </c>
      <c r="W413" s="37">
        <v>0</v>
      </c>
      <c r="Y413" s="44">
        <v>407</v>
      </c>
      <c r="Z413" s="37">
        <v>0</v>
      </c>
      <c r="AA413" s="37">
        <v>0</v>
      </c>
      <c r="AC413" s="44">
        <v>407</v>
      </c>
      <c r="AD413" s="37">
        <v>0</v>
      </c>
      <c r="AE413" s="37">
        <v>0</v>
      </c>
      <c r="AG413" s="44">
        <v>407</v>
      </c>
      <c r="AH413" s="37">
        <v>0</v>
      </c>
      <c r="AI413" s="37">
        <v>0</v>
      </c>
      <c r="AK413" s="44">
        <v>407</v>
      </c>
      <c r="AL413" s="37">
        <v>0</v>
      </c>
      <c r="AM413" s="37">
        <v>0</v>
      </c>
      <c r="AO413" s="44">
        <v>407</v>
      </c>
      <c r="AP413" s="37">
        <v>0</v>
      </c>
      <c r="AQ413" s="37">
        <v>0</v>
      </c>
      <c r="AS413" s="44">
        <v>407</v>
      </c>
      <c r="AT413" s="37">
        <v>0</v>
      </c>
      <c r="AU413" s="37">
        <v>0</v>
      </c>
      <c r="AW413" s="44">
        <v>407</v>
      </c>
      <c r="AX413" s="37">
        <v>0</v>
      </c>
      <c r="AY413" s="37">
        <v>0</v>
      </c>
      <c r="BA413" s="44">
        <v>407</v>
      </c>
      <c r="BB413" s="37">
        <v>0</v>
      </c>
      <c r="BC413" s="37">
        <v>0</v>
      </c>
      <c r="BE413" s="44">
        <v>407</v>
      </c>
      <c r="BF413" s="37">
        <v>0</v>
      </c>
      <c r="BG413" s="37">
        <v>0</v>
      </c>
      <c r="BI413" s="44">
        <v>407</v>
      </c>
      <c r="BJ413" s="37">
        <v>0</v>
      </c>
      <c r="BK413" s="37">
        <v>0</v>
      </c>
    </row>
    <row r="414" spans="1:63" ht="14.25" x14ac:dyDescent="0.2">
      <c r="A414" s="44">
        <v>408</v>
      </c>
      <c r="B414" s="37">
        <v>0</v>
      </c>
      <c r="C414" s="37">
        <v>0</v>
      </c>
      <c r="E414" s="44">
        <v>408</v>
      </c>
      <c r="F414" s="37">
        <v>0</v>
      </c>
      <c r="G414" s="37">
        <v>0</v>
      </c>
      <c r="I414" s="44">
        <v>408</v>
      </c>
      <c r="J414" s="37">
        <v>0</v>
      </c>
      <c r="K414" s="37">
        <v>0</v>
      </c>
      <c r="M414" s="44">
        <v>408</v>
      </c>
      <c r="N414" s="37">
        <v>0</v>
      </c>
      <c r="O414" s="37">
        <v>0</v>
      </c>
      <c r="Q414" s="44">
        <v>408</v>
      </c>
      <c r="R414" s="37">
        <v>0</v>
      </c>
      <c r="S414" s="37">
        <v>0</v>
      </c>
      <c r="U414" s="44">
        <v>408</v>
      </c>
      <c r="V414" s="37">
        <v>0</v>
      </c>
      <c r="W414" s="37">
        <v>0</v>
      </c>
      <c r="Y414" s="44">
        <v>408</v>
      </c>
      <c r="Z414" s="37">
        <v>0</v>
      </c>
      <c r="AA414" s="37">
        <v>0</v>
      </c>
      <c r="AC414" s="44">
        <v>408</v>
      </c>
      <c r="AD414" s="37">
        <v>0</v>
      </c>
      <c r="AE414" s="37">
        <v>0</v>
      </c>
      <c r="AG414" s="44">
        <v>408</v>
      </c>
      <c r="AH414" s="37">
        <v>0</v>
      </c>
      <c r="AI414" s="37">
        <v>0</v>
      </c>
      <c r="AK414" s="44">
        <v>408</v>
      </c>
      <c r="AL414" s="37">
        <v>0</v>
      </c>
      <c r="AM414" s="37">
        <v>0</v>
      </c>
      <c r="AO414" s="44">
        <v>408</v>
      </c>
      <c r="AP414" s="37">
        <v>0</v>
      </c>
      <c r="AQ414" s="37">
        <v>0</v>
      </c>
      <c r="AS414" s="44">
        <v>408</v>
      </c>
      <c r="AT414" s="37">
        <v>0</v>
      </c>
      <c r="AU414" s="37">
        <v>0</v>
      </c>
      <c r="AW414" s="44">
        <v>408</v>
      </c>
      <c r="AX414" s="37">
        <v>0</v>
      </c>
      <c r="AY414" s="37">
        <v>0</v>
      </c>
      <c r="BA414" s="44">
        <v>408</v>
      </c>
      <c r="BB414" s="37">
        <v>0</v>
      </c>
      <c r="BC414" s="37">
        <v>0</v>
      </c>
      <c r="BE414" s="44">
        <v>408</v>
      </c>
      <c r="BF414" s="37">
        <v>0</v>
      </c>
      <c r="BG414" s="37">
        <v>0</v>
      </c>
      <c r="BI414" s="44">
        <v>408</v>
      </c>
      <c r="BJ414" s="37">
        <v>0</v>
      </c>
      <c r="BK414" s="37">
        <v>0</v>
      </c>
    </row>
    <row r="415" spans="1:63" ht="14.25" x14ac:dyDescent="0.2">
      <c r="A415" s="44">
        <v>409</v>
      </c>
      <c r="B415" s="37">
        <v>0</v>
      </c>
      <c r="C415" s="37">
        <v>0</v>
      </c>
      <c r="E415" s="44">
        <v>409</v>
      </c>
      <c r="F415" s="37">
        <v>0</v>
      </c>
      <c r="G415" s="37">
        <v>0</v>
      </c>
      <c r="I415" s="44">
        <v>409</v>
      </c>
      <c r="J415" s="37">
        <v>0</v>
      </c>
      <c r="K415" s="37">
        <v>0</v>
      </c>
      <c r="M415" s="44">
        <v>409</v>
      </c>
      <c r="N415" s="37">
        <v>0</v>
      </c>
      <c r="O415" s="37">
        <v>0</v>
      </c>
      <c r="Q415" s="44">
        <v>409</v>
      </c>
      <c r="R415" s="37">
        <v>0</v>
      </c>
      <c r="S415" s="37">
        <v>0</v>
      </c>
      <c r="U415" s="44">
        <v>409</v>
      </c>
      <c r="V415" s="37">
        <v>0</v>
      </c>
      <c r="W415" s="37">
        <v>0</v>
      </c>
      <c r="Y415" s="44">
        <v>409</v>
      </c>
      <c r="Z415" s="37">
        <v>0</v>
      </c>
      <c r="AA415" s="37">
        <v>0</v>
      </c>
      <c r="AC415" s="44">
        <v>409</v>
      </c>
      <c r="AD415" s="37">
        <v>0</v>
      </c>
      <c r="AE415" s="37">
        <v>0</v>
      </c>
      <c r="AG415" s="44">
        <v>409</v>
      </c>
      <c r="AH415" s="37">
        <v>0</v>
      </c>
      <c r="AI415" s="37">
        <v>0</v>
      </c>
      <c r="AK415" s="44">
        <v>409</v>
      </c>
      <c r="AL415" s="37">
        <v>0</v>
      </c>
      <c r="AM415" s="37">
        <v>0</v>
      </c>
      <c r="AO415" s="44">
        <v>409</v>
      </c>
      <c r="AP415" s="37">
        <v>0</v>
      </c>
      <c r="AQ415" s="37">
        <v>0</v>
      </c>
      <c r="AS415" s="44">
        <v>409</v>
      </c>
      <c r="AT415" s="37">
        <v>0</v>
      </c>
      <c r="AU415" s="37">
        <v>0</v>
      </c>
      <c r="AW415" s="44">
        <v>409</v>
      </c>
      <c r="AX415" s="37">
        <v>0</v>
      </c>
      <c r="AY415" s="37">
        <v>0</v>
      </c>
      <c r="BA415" s="44">
        <v>409</v>
      </c>
      <c r="BB415" s="37">
        <v>0</v>
      </c>
      <c r="BC415" s="37">
        <v>0</v>
      </c>
      <c r="BE415" s="44">
        <v>409</v>
      </c>
      <c r="BF415" s="37">
        <v>0</v>
      </c>
      <c r="BG415" s="37">
        <v>0</v>
      </c>
      <c r="BI415" s="44">
        <v>409</v>
      </c>
      <c r="BJ415" s="37">
        <v>0</v>
      </c>
      <c r="BK415" s="37">
        <v>0</v>
      </c>
    </row>
    <row r="416" spans="1:63" ht="14.25" x14ac:dyDescent="0.2">
      <c r="A416" s="44">
        <v>410</v>
      </c>
      <c r="B416" s="37">
        <v>0</v>
      </c>
      <c r="C416" s="37">
        <v>0</v>
      </c>
      <c r="E416" s="44">
        <v>410</v>
      </c>
      <c r="F416" s="37">
        <v>0</v>
      </c>
      <c r="G416" s="37">
        <v>0</v>
      </c>
      <c r="I416" s="44">
        <v>410</v>
      </c>
      <c r="J416" s="37">
        <v>0</v>
      </c>
      <c r="K416" s="37">
        <v>0</v>
      </c>
      <c r="M416" s="44">
        <v>410</v>
      </c>
      <c r="N416" s="37">
        <v>0</v>
      </c>
      <c r="O416" s="37">
        <v>0</v>
      </c>
      <c r="Q416" s="44">
        <v>410</v>
      </c>
      <c r="R416" s="37">
        <v>0</v>
      </c>
      <c r="S416" s="37">
        <v>0</v>
      </c>
      <c r="U416" s="44">
        <v>410</v>
      </c>
      <c r="V416" s="37">
        <v>0</v>
      </c>
      <c r="W416" s="37">
        <v>0</v>
      </c>
      <c r="Y416" s="44">
        <v>410</v>
      </c>
      <c r="Z416" s="37">
        <v>0</v>
      </c>
      <c r="AA416" s="37">
        <v>0</v>
      </c>
      <c r="AC416" s="44">
        <v>410</v>
      </c>
      <c r="AD416" s="37">
        <v>0</v>
      </c>
      <c r="AE416" s="37">
        <v>0</v>
      </c>
      <c r="AG416" s="44">
        <v>410</v>
      </c>
      <c r="AH416" s="37">
        <v>0</v>
      </c>
      <c r="AI416" s="37">
        <v>0</v>
      </c>
      <c r="AK416" s="44">
        <v>410</v>
      </c>
      <c r="AL416" s="37">
        <v>0</v>
      </c>
      <c r="AM416" s="37">
        <v>0</v>
      </c>
      <c r="AO416" s="44">
        <v>410</v>
      </c>
      <c r="AP416" s="37">
        <v>0</v>
      </c>
      <c r="AQ416" s="37">
        <v>0</v>
      </c>
      <c r="AS416" s="44">
        <v>410</v>
      </c>
      <c r="AT416" s="37">
        <v>0</v>
      </c>
      <c r="AU416" s="37">
        <v>0</v>
      </c>
      <c r="AW416" s="44">
        <v>410</v>
      </c>
      <c r="AX416" s="37">
        <v>0</v>
      </c>
      <c r="AY416" s="37">
        <v>0</v>
      </c>
      <c r="BA416" s="44">
        <v>410</v>
      </c>
      <c r="BB416" s="37">
        <v>0</v>
      </c>
      <c r="BC416" s="37">
        <v>0</v>
      </c>
      <c r="BE416" s="44">
        <v>410</v>
      </c>
      <c r="BF416" s="37">
        <v>0</v>
      </c>
      <c r="BG416" s="37">
        <v>0</v>
      </c>
      <c r="BI416" s="44">
        <v>410</v>
      </c>
      <c r="BJ416" s="37">
        <v>0</v>
      </c>
      <c r="BK416" s="37">
        <v>0</v>
      </c>
    </row>
    <row r="417" spans="1:63" ht="14.25" x14ac:dyDescent="0.2">
      <c r="A417" s="44">
        <v>411</v>
      </c>
      <c r="B417" s="37">
        <v>0</v>
      </c>
      <c r="C417" s="37">
        <v>0</v>
      </c>
      <c r="E417" s="44">
        <v>411</v>
      </c>
      <c r="F417" s="37">
        <v>0</v>
      </c>
      <c r="G417" s="37">
        <v>0</v>
      </c>
      <c r="I417" s="44">
        <v>411</v>
      </c>
      <c r="J417" s="37">
        <v>0</v>
      </c>
      <c r="K417" s="37">
        <v>0</v>
      </c>
      <c r="M417" s="44">
        <v>411</v>
      </c>
      <c r="N417" s="37">
        <v>0</v>
      </c>
      <c r="O417" s="37">
        <v>0</v>
      </c>
      <c r="Q417" s="44">
        <v>411</v>
      </c>
      <c r="R417" s="37">
        <v>0</v>
      </c>
      <c r="S417" s="37">
        <v>0</v>
      </c>
      <c r="U417" s="44">
        <v>411</v>
      </c>
      <c r="V417" s="37">
        <v>0</v>
      </c>
      <c r="W417" s="37">
        <v>0</v>
      </c>
      <c r="Y417" s="44">
        <v>411</v>
      </c>
      <c r="Z417" s="37">
        <v>0</v>
      </c>
      <c r="AA417" s="37">
        <v>0</v>
      </c>
      <c r="AC417" s="44">
        <v>411</v>
      </c>
      <c r="AD417" s="37">
        <v>0</v>
      </c>
      <c r="AE417" s="37">
        <v>0</v>
      </c>
      <c r="AG417" s="44">
        <v>411</v>
      </c>
      <c r="AH417" s="37">
        <v>0</v>
      </c>
      <c r="AI417" s="37">
        <v>0</v>
      </c>
      <c r="AK417" s="44">
        <v>411</v>
      </c>
      <c r="AL417" s="37">
        <v>0</v>
      </c>
      <c r="AM417" s="37">
        <v>0</v>
      </c>
      <c r="AO417" s="44">
        <v>411</v>
      </c>
      <c r="AP417" s="37">
        <v>0</v>
      </c>
      <c r="AQ417" s="37">
        <v>0</v>
      </c>
      <c r="AS417" s="44">
        <v>411</v>
      </c>
      <c r="AT417" s="37">
        <v>0</v>
      </c>
      <c r="AU417" s="37">
        <v>0</v>
      </c>
      <c r="AW417" s="44">
        <v>411</v>
      </c>
      <c r="AX417" s="37">
        <v>0</v>
      </c>
      <c r="AY417" s="37">
        <v>0</v>
      </c>
      <c r="BA417" s="44">
        <v>411</v>
      </c>
      <c r="BB417" s="37">
        <v>0</v>
      </c>
      <c r="BC417" s="37">
        <v>0</v>
      </c>
      <c r="BE417" s="44">
        <v>411</v>
      </c>
      <c r="BF417" s="37">
        <v>0</v>
      </c>
      <c r="BG417" s="37">
        <v>0</v>
      </c>
      <c r="BI417" s="44">
        <v>411</v>
      </c>
      <c r="BJ417" s="37">
        <v>0</v>
      </c>
      <c r="BK417" s="37">
        <v>0</v>
      </c>
    </row>
    <row r="418" spans="1:63" ht="14.25" x14ac:dyDescent="0.2">
      <c r="A418" s="44">
        <v>412</v>
      </c>
      <c r="B418" s="37">
        <v>0</v>
      </c>
      <c r="C418" s="37">
        <v>0</v>
      </c>
      <c r="E418" s="44">
        <v>412</v>
      </c>
      <c r="F418" s="37">
        <v>0</v>
      </c>
      <c r="G418" s="37">
        <v>0</v>
      </c>
      <c r="I418" s="44">
        <v>412</v>
      </c>
      <c r="J418" s="37">
        <v>0</v>
      </c>
      <c r="K418" s="37">
        <v>0</v>
      </c>
      <c r="M418" s="44">
        <v>412</v>
      </c>
      <c r="N418" s="37">
        <v>0</v>
      </c>
      <c r="O418" s="37">
        <v>0</v>
      </c>
      <c r="Q418" s="44">
        <v>412</v>
      </c>
      <c r="R418" s="37">
        <v>0</v>
      </c>
      <c r="S418" s="37">
        <v>0</v>
      </c>
      <c r="U418" s="44">
        <v>412</v>
      </c>
      <c r="V418" s="37">
        <v>0</v>
      </c>
      <c r="W418" s="37">
        <v>0</v>
      </c>
      <c r="Y418" s="44">
        <v>412</v>
      </c>
      <c r="Z418" s="37">
        <v>0</v>
      </c>
      <c r="AA418" s="37">
        <v>0</v>
      </c>
      <c r="AC418" s="44">
        <v>412</v>
      </c>
      <c r="AD418" s="37">
        <v>0</v>
      </c>
      <c r="AE418" s="37">
        <v>0</v>
      </c>
      <c r="AG418" s="44">
        <v>412</v>
      </c>
      <c r="AH418" s="37">
        <v>0</v>
      </c>
      <c r="AI418" s="37">
        <v>0</v>
      </c>
      <c r="AK418" s="44">
        <v>412</v>
      </c>
      <c r="AL418" s="37">
        <v>0</v>
      </c>
      <c r="AM418" s="37">
        <v>0</v>
      </c>
      <c r="AO418" s="44">
        <v>412</v>
      </c>
      <c r="AP418" s="37">
        <v>0</v>
      </c>
      <c r="AQ418" s="37">
        <v>0</v>
      </c>
      <c r="AS418" s="44">
        <v>412</v>
      </c>
      <c r="AT418" s="37">
        <v>0</v>
      </c>
      <c r="AU418" s="37">
        <v>0</v>
      </c>
      <c r="AW418" s="44">
        <v>412</v>
      </c>
      <c r="AX418" s="37">
        <v>0</v>
      </c>
      <c r="AY418" s="37">
        <v>0</v>
      </c>
      <c r="BA418" s="44">
        <v>412</v>
      </c>
      <c r="BB418" s="37">
        <v>0</v>
      </c>
      <c r="BC418" s="37">
        <v>0</v>
      </c>
      <c r="BE418" s="44">
        <v>412</v>
      </c>
      <c r="BF418" s="37">
        <v>0</v>
      </c>
      <c r="BG418" s="37">
        <v>0</v>
      </c>
      <c r="BI418" s="44">
        <v>412</v>
      </c>
      <c r="BJ418" s="37">
        <v>0</v>
      </c>
      <c r="BK418" s="37">
        <v>0</v>
      </c>
    </row>
    <row r="419" spans="1:63" ht="14.25" x14ac:dyDescent="0.2">
      <c r="A419" s="44">
        <v>413</v>
      </c>
      <c r="B419" s="37">
        <v>0</v>
      </c>
      <c r="C419" s="37">
        <v>0</v>
      </c>
      <c r="E419" s="44">
        <v>413</v>
      </c>
      <c r="F419" s="37">
        <v>0</v>
      </c>
      <c r="G419" s="37">
        <v>0</v>
      </c>
      <c r="I419" s="44">
        <v>413</v>
      </c>
      <c r="J419" s="37">
        <v>0</v>
      </c>
      <c r="K419" s="37">
        <v>0</v>
      </c>
      <c r="M419" s="44">
        <v>413</v>
      </c>
      <c r="N419" s="37">
        <v>0</v>
      </c>
      <c r="O419" s="37">
        <v>0</v>
      </c>
      <c r="Q419" s="44">
        <v>413</v>
      </c>
      <c r="R419" s="37">
        <v>0</v>
      </c>
      <c r="S419" s="37">
        <v>0</v>
      </c>
      <c r="U419" s="44">
        <v>413</v>
      </c>
      <c r="V419" s="37">
        <v>0</v>
      </c>
      <c r="W419" s="37">
        <v>0</v>
      </c>
      <c r="Y419" s="44">
        <v>413</v>
      </c>
      <c r="Z419" s="37">
        <v>0</v>
      </c>
      <c r="AA419" s="37">
        <v>0</v>
      </c>
      <c r="AC419" s="44">
        <v>413</v>
      </c>
      <c r="AD419" s="37">
        <v>0</v>
      </c>
      <c r="AE419" s="37">
        <v>0</v>
      </c>
      <c r="AG419" s="44">
        <v>413</v>
      </c>
      <c r="AH419" s="37">
        <v>0</v>
      </c>
      <c r="AI419" s="37">
        <v>0</v>
      </c>
      <c r="AK419" s="44">
        <v>413</v>
      </c>
      <c r="AL419" s="37">
        <v>0</v>
      </c>
      <c r="AM419" s="37">
        <v>0</v>
      </c>
      <c r="AO419" s="44">
        <v>413</v>
      </c>
      <c r="AP419" s="37">
        <v>0</v>
      </c>
      <c r="AQ419" s="37">
        <v>0</v>
      </c>
      <c r="AS419" s="44">
        <v>413</v>
      </c>
      <c r="AT419" s="37">
        <v>0</v>
      </c>
      <c r="AU419" s="37">
        <v>0</v>
      </c>
      <c r="AW419" s="44">
        <v>413</v>
      </c>
      <c r="AX419" s="37">
        <v>0</v>
      </c>
      <c r="AY419" s="37">
        <v>0</v>
      </c>
      <c r="BA419" s="44">
        <v>413</v>
      </c>
      <c r="BB419" s="37">
        <v>0</v>
      </c>
      <c r="BC419" s="37">
        <v>0</v>
      </c>
      <c r="BE419" s="44">
        <v>413</v>
      </c>
      <c r="BF419" s="37">
        <v>0</v>
      </c>
      <c r="BG419" s="37">
        <v>0</v>
      </c>
      <c r="BI419" s="44">
        <v>413</v>
      </c>
      <c r="BJ419" s="37">
        <v>0</v>
      </c>
      <c r="BK419" s="37">
        <v>0</v>
      </c>
    </row>
    <row r="420" spans="1:63" ht="14.25" x14ac:dyDescent="0.2">
      <c r="A420" s="44">
        <v>414</v>
      </c>
      <c r="B420" s="37">
        <v>0</v>
      </c>
      <c r="C420" s="37">
        <v>0</v>
      </c>
      <c r="E420" s="44">
        <v>414</v>
      </c>
      <c r="F420" s="37">
        <v>0</v>
      </c>
      <c r="G420" s="37">
        <v>0</v>
      </c>
      <c r="I420" s="44">
        <v>414</v>
      </c>
      <c r="J420" s="37">
        <v>0</v>
      </c>
      <c r="K420" s="37">
        <v>0</v>
      </c>
      <c r="M420" s="44">
        <v>414</v>
      </c>
      <c r="N420" s="37">
        <v>0</v>
      </c>
      <c r="O420" s="37">
        <v>0</v>
      </c>
      <c r="Q420" s="44">
        <v>414</v>
      </c>
      <c r="R420" s="37">
        <v>0</v>
      </c>
      <c r="S420" s="37">
        <v>0</v>
      </c>
      <c r="U420" s="44">
        <v>414</v>
      </c>
      <c r="V420" s="37">
        <v>0</v>
      </c>
      <c r="W420" s="37">
        <v>0</v>
      </c>
      <c r="Y420" s="44">
        <v>414</v>
      </c>
      <c r="Z420" s="37">
        <v>0</v>
      </c>
      <c r="AA420" s="37">
        <v>0</v>
      </c>
      <c r="AC420" s="44">
        <v>414</v>
      </c>
      <c r="AD420" s="37">
        <v>0</v>
      </c>
      <c r="AE420" s="37">
        <v>0</v>
      </c>
      <c r="AG420" s="44">
        <v>414</v>
      </c>
      <c r="AH420" s="37">
        <v>0</v>
      </c>
      <c r="AI420" s="37">
        <v>0</v>
      </c>
      <c r="AK420" s="44">
        <v>414</v>
      </c>
      <c r="AL420" s="37">
        <v>0</v>
      </c>
      <c r="AM420" s="37">
        <v>0</v>
      </c>
      <c r="AO420" s="44">
        <v>414</v>
      </c>
      <c r="AP420" s="37">
        <v>0</v>
      </c>
      <c r="AQ420" s="37">
        <v>0</v>
      </c>
      <c r="AS420" s="44">
        <v>414</v>
      </c>
      <c r="AT420" s="37">
        <v>0</v>
      </c>
      <c r="AU420" s="37">
        <v>0</v>
      </c>
      <c r="AW420" s="44">
        <v>414</v>
      </c>
      <c r="AX420" s="37">
        <v>0</v>
      </c>
      <c r="AY420" s="37">
        <v>0</v>
      </c>
      <c r="BA420" s="44">
        <v>414</v>
      </c>
      <c r="BB420" s="37">
        <v>0</v>
      </c>
      <c r="BC420" s="37">
        <v>0</v>
      </c>
      <c r="BE420" s="44">
        <v>414</v>
      </c>
      <c r="BF420" s="37">
        <v>0</v>
      </c>
      <c r="BG420" s="37">
        <v>0</v>
      </c>
      <c r="BI420" s="44">
        <v>414</v>
      </c>
      <c r="BJ420" s="37">
        <v>0</v>
      </c>
      <c r="BK420" s="37">
        <v>0</v>
      </c>
    </row>
    <row r="421" spans="1:63" ht="14.25" x14ac:dyDescent="0.2">
      <c r="A421" s="44">
        <v>415</v>
      </c>
      <c r="B421" s="37">
        <v>0</v>
      </c>
      <c r="C421" s="37">
        <v>0</v>
      </c>
      <c r="E421" s="44">
        <v>415</v>
      </c>
      <c r="F421" s="37">
        <v>0</v>
      </c>
      <c r="G421" s="37">
        <v>0</v>
      </c>
      <c r="I421" s="44">
        <v>415</v>
      </c>
      <c r="J421" s="37">
        <v>0</v>
      </c>
      <c r="K421" s="37">
        <v>0</v>
      </c>
      <c r="M421" s="44">
        <v>415</v>
      </c>
      <c r="N421" s="37">
        <v>0</v>
      </c>
      <c r="O421" s="37">
        <v>0</v>
      </c>
      <c r="Q421" s="44">
        <v>415</v>
      </c>
      <c r="R421" s="37">
        <v>0</v>
      </c>
      <c r="S421" s="37">
        <v>0</v>
      </c>
      <c r="U421" s="44">
        <v>415</v>
      </c>
      <c r="V421" s="37">
        <v>0</v>
      </c>
      <c r="W421" s="37">
        <v>0</v>
      </c>
      <c r="Y421" s="44">
        <v>415</v>
      </c>
      <c r="Z421" s="37">
        <v>0</v>
      </c>
      <c r="AA421" s="37">
        <v>0</v>
      </c>
      <c r="AC421" s="44">
        <v>415</v>
      </c>
      <c r="AD421" s="37">
        <v>0</v>
      </c>
      <c r="AE421" s="37">
        <v>0</v>
      </c>
      <c r="AG421" s="44">
        <v>415</v>
      </c>
      <c r="AH421" s="37">
        <v>0</v>
      </c>
      <c r="AI421" s="37">
        <v>0</v>
      </c>
      <c r="AK421" s="44">
        <v>415</v>
      </c>
      <c r="AL421" s="37">
        <v>0</v>
      </c>
      <c r="AM421" s="37">
        <v>0</v>
      </c>
      <c r="AO421" s="44">
        <v>415</v>
      </c>
      <c r="AP421" s="37">
        <v>0</v>
      </c>
      <c r="AQ421" s="37">
        <v>0</v>
      </c>
      <c r="AS421" s="44">
        <v>415</v>
      </c>
      <c r="AT421" s="37">
        <v>0</v>
      </c>
      <c r="AU421" s="37">
        <v>0</v>
      </c>
      <c r="AW421" s="44">
        <v>415</v>
      </c>
      <c r="AX421" s="37">
        <v>0</v>
      </c>
      <c r="AY421" s="37">
        <v>0</v>
      </c>
      <c r="BA421" s="44">
        <v>415</v>
      </c>
      <c r="BB421" s="37">
        <v>0</v>
      </c>
      <c r="BC421" s="37">
        <v>0</v>
      </c>
      <c r="BE421" s="44">
        <v>415</v>
      </c>
      <c r="BF421" s="37">
        <v>0</v>
      </c>
      <c r="BG421" s="37">
        <v>0</v>
      </c>
      <c r="BI421" s="44">
        <v>415</v>
      </c>
      <c r="BJ421" s="37">
        <v>0</v>
      </c>
      <c r="BK421" s="37">
        <v>0</v>
      </c>
    </row>
    <row r="422" spans="1:63" ht="14.25" x14ac:dyDescent="0.2">
      <c r="A422" s="44">
        <v>416</v>
      </c>
      <c r="B422" s="37">
        <v>0</v>
      </c>
      <c r="C422" s="37">
        <v>0</v>
      </c>
      <c r="E422" s="44">
        <v>416</v>
      </c>
      <c r="F422" s="37">
        <v>0</v>
      </c>
      <c r="G422" s="37">
        <v>0</v>
      </c>
      <c r="I422" s="44">
        <v>416</v>
      </c>
      <c r="J422" s="37">
        <v>0</v>
      </c>
      <c r="K422" s="37">
        <v>0</v>
      </c>
      <c r="M422" s="44">
        <v>416</v>
      </c>
      <c r="N422" s="37">
        <v>0</v>
      </c>
      <c r="O422" s="37">
        <v>0</v>
      </c>
      <c r="Q422" s="44">
        <v>416</v>
      </c>
      <c r="R422" s="37">
        <v>0</v>
      </c>
      <c r="S422" s="37">
        <v>0</v>
      </c>
      <c r="U422" s="44">
        <v>416</v>
      </c>
      <c r="V422" s="37">
        <v>0</v>
      </c>
      <c r="W422" s="37">
        <v>0</v>
      </c>
      <c r="Y422" s="44">
        <v>416</v>
      </c>
      <c r="Z422" s="37">
        <v>0</v>
      </c>
      <c r="AA422" s="37">
        <v>0</v>
      </c>
      <c r="AC422" s="44">
        <v>416</v>
      </c>
      <c r="AD422" s="37">
        <v>0</v>
      </c>
      <c r="AE422" s="37">
        <v>0</v>
      </c>
      <c r="AG422" s="44">
        <v>416</v>
      </c>
      <c r="AH422" s="37">
        <v>0</v>
      </c>
      <c r="AI422" s="37">
        <v>0</v>
      </c>
      <c r="AK422" s="44">
        <v>416</v>
      </c>
      <c r="AL422" s="37">
        <v>0</v>
      </c>
      <c r="AM422" s="37">
        <v>0</v>
      </c>
      <c r="AO422" s="44">
        <v>416</v>
      </c>
      <c r="AP422" s="37">
        <v>0</v>
      </c>
      <c r="AQ422" s="37">
        <v>0</v>
      </c>
      <c r="AS422" s="44">
        <v>416</v>
      </c>
      <c r="AT422" s="37">
        <v>0</v>
      </c>
      <c r="AU422" s="37">
        <v>0</v>
      </c>
      <c r="AW422" s="44">
        <v>416</v>
      </c>
      <c r="AX422" s="37">
        <v>0</v>
      </c>
      <c r="AY422" s="37">
        <v>0</v>
      </c>
      <c r="BA422" s="44">
        <v>416</v>
      </c>
      <c r="BB422" s="37">
        <v>0</v>
      </c>
      <c r="BC422" s="37">
        <v>0</v>
      </c>
      <c r="BE422" s="44">
        <v>416</v>
      </c>
      <c r="BF422" s="37">
        <v>0</v>
      </c>
      <c r="BG422" s="37">
        <v>0</v>
      </c>
      <c r="BI422" s="44">
        <v>416</v>
      </c>
      <c r="BJ422" s="37">
        <v>0</v>
      </c>
      <c r="BK422" s="37">
        <v>0</v>
      </c>
    </row>
    <row r="423" spans="1:63" ht="14.25" x14ac:dyDescent="0.2">
      <c r="A423" s="44">
        <v>417</v>
      </c>
      <c r="B423" s="37">
        <v>0</v>
      </c>
      <c r="C423" s="37">
        <v>0</v>
      </c>
      <c r="E423" s="44">
        <v>417</v>
      </c>
      <c r="F423" s="37">
        <v>0</v>
      </c>
      <c r="G423" s="37">
        <v>0</v>
      </c>
      <c r="I423" s="44">
        <v>417</v>
      </c>
      <c r="J423" s="37">
        <v>0</v>
      </c>
      <c r="K423" s="37">
        <v>0</v>
      </c>
      <c r="M423" s="44">
        <v>417</v>
      </c>
      <c r="N423" s="37">
        <v>0</v>
      </c>
      <c r="O423" s="37">
        <v>0</v>
      </c>
      <c r="Q423" s="44">
        <v>417</v>
      </c>
      <c r="R423" s="37">
        <v>0</v>
      </c>
      <c r="S423" s="37">
        <v>0</v>
      </c>
      <c r="U423" s="44">
        <v>417</v>
      </c>
      <c r="V423" s="37">
        <v>0</v>
      </c>
      <c r="W423" s="37">
        <v>0</v>
      </c>
      <c r="Y423" s="44">
        <v>417</v>
      </c>
      <c r="Z423" s="37">
        <v>0</v>
      </c>
      <c r="AA423" s="37">
        <v>0</v>
      </c>
      <c r="AC423" s="44">
        <v>417</v>
      </c>
      <c r="AD423" s="37">
        <v>0</v>
      </c>
      <c r="AE423" s="37">
        <v>0</v>
      </c>
      <c r="AG423" s="44">
        <v>417</v>
      </c>
      <c r="AH423" s="37">
        <v>0</v>
      </c>
      <c r="AI423" s="37">
        <v>0</v>
      </c>
      <c r="AK423" s="44">
        <v>417</v>
      </c>
      <c r="AL423" s="37">
        <v>0</v>
      </c>
      <c r="AM423" s="37">
        <v>0</v>
      </c>
      <c r="AO423" s="44">
        <v>417</v>
      </c>
      <c r="AP423" s="37">
        <v>0</v>
      </c>
      <c r="AQ423" s="37">
        <v>0</v>
      </c>
      <c r="AS423" s="44">
        <v>417</v>
      </c>
      <c r="AT423" s="37">
        <v>0</v>
      </c>
      <c r="AU423" s="37">
        <v>0</v>
      </c>
      <c r="AW423" s="44">
        <v>417</v>
      </c>
      <c r="AX423" s="37">
        <v>0</v>
      </c>
      <c r="AY423" s="37">
        <v>0</v>
      </c>
      <c r="BA423" s="44">
        <v>417</v>
      </c>
      <c r="BB423" s="37">
        <v>0</v>
      </c>
      <c r="BC423" s="37">
        <v>0</v>
      </c>
      <c r="BE423" s="44">
        <v>417</v>
      </c>
      <c r="BF423" s="37">
        <v>0</v>
      </c>
      <c r="BG423" s="37">
        <v>0</v>
      </c>
      <c r="BI423" s="44">
        <v>417</v>
      </c>
      <c r="BJ423" s="37">
        <v>0</v>
      </c>
      <c r="BK423" s="37">
        <v>0</v>
      </c>
    </row>
    <row r="424" spans="1:63" ht="14.25" x14ac:dyDescent="0.2">
      <c r="A424" s="44">
        <v>418</v>
      </c>
      <c r="B424" s="37">
        <v>0</v>
      </c>
      <c r="C424" s="37">
        <v>0</v>
      </c>
      <c r="E424" s="44">
        <v>418</v>
      </c>
      <c r="F424" s="37">
        <v>0</v>
      </c>
      <c r="G424" s="37">
        <v>0</v>
      </c>
      <c r="I424" s="44">
        <v>418</v>
      </c>
      <c r="J424" s="37">
        <v>0</v>
      </c>
      <c r="K424" s="37">
        <v>0</v>
      </c>
      <c r="M424" s="44">
        <v>418</v>
      </c>
      <c r="N424" s="37">
        <v>0</v>
      </c>
      <c r="O424" s="37">
        <v>0</v>
      </c>
      <c r="Q424" s="44">
        <v>418</v>
      </c>
      <c r="R424" s="37">
        <v>0</v>
      </c>
      <c r="S424" s="37">
        <v>0</v>
      </c>
      <c r="U424" s="44">
        <v>418</v>
      </c>
      <c r="V424" s="37">
        <v>0</v>
      </c>
      <c r="W424" s="37">
        <v>0</v>
      </c>
      <c r="Y424" s="44">
        <v>418</v>
      </c>
      <c r="Z424" s="37">
        <v>0</v>
      </c>
      <c r="AA424" s="37">
        <v>0</v>
      </c>
      <c r="AC424" s="44">
        <v>418</v>
      </c>
      <c r="AD424" s="37">
        <v>0</v>
      </c>
      <c r="AE424" s="37">
        <v>0</v>
      </c>
      <c r="AG424" s="44">
        <v>418</v>
      </c>
      <c r="AH424" s="37">
        <v>0</v>
      </c>
      <c r="AI424" s="37">
        <v>0</v>
      </c>
      <c r="AK424" s="44">
        <v>418</v>
      </c>
      <c r="AL424" s="37">
        <v>0</v>
      </c>
      <c r="AM424" s="37">
        <v>0</v>
      </c>
      <c r="AO424" s="44">
        <v>418</v>
      </c>
      <c r="AP424" s="37">
        <v>0</v>
      </c>
      <c r="AQ424" s="37">
        <v>0</v>
      </c>
      <c r="AS424" s="44">
        <v>418</v>
      </c>
      <c r="AT424" s="37">
        <v>0</v>
      </c>
      <c r="AU424" s="37">
        <v>0</v>
      </c>
      <c r="AW424" s="44">
        <v>418</v>
      </c>
      <c r="AX424" s="37">
        <v>0</v>
      </c>
      <c r="AY424" s="37">
        <v>0</v>
      </c>
      <c r="BA424" s="44">
        <v>418</v>
      </c>
      <c r="BB424" s="37">
        <v>0</v>
      </c>
      <c r="BC424" s="37">
        <v>0</v>
      </c>
      <c r="BE424" s="44">
        <v>418</v>
      </c>
      <c r="BF424" s="37">
        <v>0</v>
      </c>
      <c r="BG424" s="37">
        <v>0</v>
      </c>
      <c r="BI424" s="44">
        <v>418</v>
      </c>
      <c r="BJ424" s="37">
        <v>0</v>
      </c>
      <c r="BK424" s="37">
        <v>0</v>
      </c>
    </row>
    <row r="425" spans="1:63" ht="14.25" x14ac:dyDescent="0.2">
      <c r="A425" s="44">
        <v>419</v>
      </c>
      <c r="B425" s="37">
        <v>0</v>
      </c>
      <c r="C425" s="37">
        <v>0</v>
      </c>
      <c r="E425" s="44">
        <v>419</v>
      </c>
      <c r="F425" s="37">
        <v>0</v>
      </c>
      <c r="G425" s="37">
        <v>0</v>
      </c>
      <c r="I425" s="44">
        <v>419</v>
      </c>
      <c r="J425" s="37">
        <v>0</v>
      </c>
      <c r="K425" s="37">
        <v>0</v>
      </c>
      <c r="M425" s="44">
        <v>419</v>
      </c>
      <c r="N425" s="37">
        <v>0</v>
      </c>
      <c r="O425" s="37">
        <v>0</v>
      </c>
      <c r="Q425" s="44">
        <v>419</v>
      </c>
      <c r="R425" s="37">
        <v>0</v>
      </c>
      <c r="S425" s="37">
        <v>0</v>
      </c>
      <c r="U425" s="44">
        <v>419</v>
      </c>
      <c r="V425" s="37">
        <v>0</v>
      </c>
      <c r="W425" s="37">
        <v>0</v>
      </c>
      <c r="Y425" s="44">
        <v>419</v>
      </c>
      <c r="Z425" s="37">
        <v>0</v>
      </c>
      <c r="AA425" s="37">
        <v>0</v>
      </c>
      <c r="AC425" s="44">
        <v>419</v>
      </c>
      <c r="AD425" s="37">
        <v>0</v>
      </c>
      <c r="AE425" s="37">
        <v>0</v>
      </c>
      <c r="AG425" s="44">
        <v>419</v>
      </c>
      <c r="AH425" s="37">
        <v>0</v>
      </c>
      <c r="AI425" s="37">
        <v>0</v>
      </c>
      <c r="AK425" s="44">
        <v>419</v>
      </c>
      <c r="AL425" s="37">
        <v>0</v>
      </c>
      <c r="AM425" s="37">
        <v>0</v>
      </c>
      <c r="AO425" s="44">
        <v>419</v>
      </c>
      <c r="AP425" s="37">
        <v>0</v>
      </c>
      <c r="AQ425" s="37">
        <v>0</v>
      </c>
      <c r="AS425" s="44">
        <v>419</v>
      </c>
      <c r="AT425" s="37">
        <v>0</v>
      </c>
      <c r="AU425" s="37">
        <v>0</v>
      </c>
      <c r="AW425" s="44">
        <v>419</v>
      </c>
      <c r="AX425" s="37">
        <v>0</v>
      </c>
      <c r="AY425" s="37">
        <v>0</v>
      </c>
      <c r="BA425" s="44">
        <v>419</v>
      </c>
      <c r="BB425" s="37">
        <v>0</v>
      </c>
      <c r="BC425" s="37">
        <v>0</v>
      </c>
      <c r="BE425" s="44">
        <v>419</v>
      </c>
      <c r="BF425" s="37">
        <v>0</v>
      </c>
      <c r="BG425" s="37">
        <v>0</v>
      </c>
      <c r="BI425" s="44">
        <v>419</v>
      </c>
      <c r="BJ425" s="37">
        <v>0</v>
      </c>
      <c r="BK425" s="37">
        <v>0</v>
      </c>
    </row>
    <row r="426" spans="1:63" ht="14.25" x14ac:dyDescent="0.2">
      <c r="A426" s="44">
        <v>420</v>
      </c>
      <c r="B426" s="37">
        <v>0</v>
      </c>
      <c r="C426" s="37">
        <v>0</v>
      </c>
      <c r="E426" s="44">
        <v>420</v>
      </c>
      <c r="F426" s="37">
        <v>0</v>
      </c>
      <c r="G426" s="37">
        <v>0</v>
      </c>
      <c r="I426" s="44">
        <v>420</v>
      </c>
      <c r="J426" s="37">
        <v>0</v>
      </c>
      <c r="K426" s="37">
        <v>0</v>
      </c>
      <c r="M426" s="44">
        <v>420</v>
      </c>
      <c r="N426" s="37">
        <v>0</v>
      </c>
      <c r="O426" s="37">
        <v>0</v>
      </c>
      <c r="Q426" s="44">
        <v>420</v>
      </c>
      <c r="R426" s="37">
        <v>0</v>
      </c>
      <c r="S426" s="37">
        <v>0</v>
      </c>
      <c r="U426" s="44">
        <v>420</v>
      </c>
      <c r="V426" s="37">
        <v>0</v>
      </c>
      <c r="W426" s="37">
        <v>0</v>
      </c>
      <c r="Y426" s="44">
        <v>420</v>
      </c>
      <c r="Z426" s="37">
        <v>0</v>
      </c>
      <c r="AA426" s="37">
        <v>0</v>
      </c>
      <c r="AC426" s="44">
        <v>420</v>
      </c>
      <c r="AD426" s="37">
        <v>0</v>
      </c>
      <c r="AE426" s="37">
        <v>0</v>
      </c>
      <c r="AG426" s="44">
        <v>420</v>
      </c>
      <c r="AH426" s="37">
        <v>0</v>
      </c>
      <c r="AI426" s="37">
        <v>0</v>
      </c>
      <c r="AK426" s="44">
        <v>420</v>
      </c>
      <c r="AL426" s="37">
        <v>0</v>
      </c>
      <c r="AM426" s="37">
        <v>0</v>
      </c>
      <c r="AO426" s="44">
        <v>420</v>
      </c>
      <c r="AP426" s="37">
        <v>0</v>
      </c>
      <c r="AQ426" s="37">
        <v>0</v>
      </c>
      <c r="AS426" s="44">
        <v>420</v>
      </c>
      <c r="AT426" s="37">
        <v>0</v>
      </c>
      <c r="AU426" s="37">
        <v>0</v>
      </c>
      <c r="AW426" s="44">
        <v>420</v>
      </c>
      <c r="AX426" s="37">
        <v>0</v>
      </c>
      <c r="AY426" s="37">
        <v>0</v>
      </c>
      <c r="BA426" s="44">
        <v>420</v>
      </c>
      <c r="BB426" s="37">
        <v>0</v>
      </c>
      <c r="BC426" s="37">
        <v>0</v>
      </c>
      <c r="BE426" s="44">
        <v>420</v>
      </c>
      <c r="BF426" s="37">
        <v>0</v>
      </c>
      <c r="BG426" s="37">
        <v>0</v>
      </c>
      <c r="BI426" s="44">
        <v>420</v>
      </c>
      <c r="BJ426" s="37">
        <v>0</v>
      </c>
      <c r="BK426" s="37">
        <v>0</v>
      </c>
    </row>
    <row r="427" spans="1:63" ht="14.25" x14ac:dyDescent="0.2">
      <c r="A427" s="44">
        <v>421</v>
      </c>
      <c r="B427" s="37">
        <v>0</v>
      </c>
      <c r="C427" s="37">
        <v>0</v>
      </c>
      <c r="E427" s="44">
        <v>421</v>
      </c>
      <c r="F427" s="37">
        <v>0</v>
      </c>
      <c r="G427" s="37">
        <v>0</v>
      </c>
      <c r="I427" s="44">
        <v>421</v>
      </c>
      <c r="J427" s="37">
        <v>0</v>
      </c>
      <c r="K427" s="37">
        <v>0</v>
      </c>
      <c r="M427" s="44">
        <v>421</v>
      </c>
      <c r="N427" s="37">
        <v>0</v>
      </c>
      <c r="O427" s="37">
        <v>0</v>
      </c>
      <c r="Q427" s="44">
        <v>421</v>
      </c>
      <c r="R427" s="37">
        <v>0</v>
      </c>
      <c r="S427" s="37">
        <v>0</v>
      </c>
      <c r="U427" s="44">
        <v>421</v>
      </c>
      <c r="V427" s="37">
        <v>0</v>
      </c>
      <c r="W427" s="37">
        <v>0</v>
      </c>
      <c r="Y427" s="44">
        <v>421</v>
      </c>
      <c r="Z427" s="37">
        <v>0</v>
      </c>
      <c r="AA427" s="37">
        <v>0</v>
      </c>
      <c r="AC427" s="44">
        <v>421</v>
      </c>
      <c r="AD427" s="37">
        <v>0</v>
      </c>
      <c r="AE427" s="37">
        <v>0</v>
      </c>
      <c r="AG427" s="44">
        <v>421</v>
      </c>
      <c r="AH427" s="37">
        <v>0</v>
      </c>
      <c r="AI427" s="37">
        <v>0</v>
      </c>
      <c r="AK427" s="44">
        <v>421</v>
      </c>
      <c r="AL427" s="37">
        <v>0</v>
      </c>
      <c r="AM427" s="37">
        <v>0</v>
      </c>
      <c r="AO427" s="44">
        <v>421</v>
      </c>
      <c r="AP427" s="37">
        <v>0</v>
      </c>
      <c r="AQ427" s="37">
        <v>0</v>
      </c>
      <c r="AS427" s="44">
        <v>421</v>
      </c>
      <c r="AT427" s="37">
        <v>0</v>
      </c>
      <c r="AU427" s="37">
        <v>0</v>
      </c>
      <c r="AW427" s="44">
        <v>421</v>
      </c>
      <c r="AX427" s="37">
        <v>0</v>
      </c>
      <c r="AY427" s="37">
        <v>0</v>
      </c>
      <c r="BA427" s="44">
        <v>421</v>
      </c>
      <c r="BB427" s="37">
        <v>0</v>
      </c>
      <c r="BC427" s="37">
        <v>0</v>
      </c>
      <c r="BE427" s="44">
        <v>421</v>
      </c>
      <c r="BF427" s="37">
        <v>0</v>
      </c>
      <c r="BG427" s="37">
        <v>0</v>
      </c>
      <c r="BI427" s="44">
        <v>421</v>
      </c>
      <c r="BJ427" s="37">
        <v>0</v>
      </c>
      <c r="BK427" s="37">
        <v>0</v>
      </c>
    </row>
    <row r="428" spans="1:63" ht="14.25" x14ac:dyDescent="0.2">
      <c r="A428" s="44">
        <v>422</v>
      </c>
      <c r="B428" s="37">
        <v>0</v>
      </c>
      <c r="C428" s="37">
        <v>0</v>
      </c>
      <c r="E428" s="44">
        <v>422</v>
      </c>
      <c r="F428" s="37">
        <v>0</v>
      </c>
      <c r="G428" s="37">
        <v>0</v>
      </c>
      <c r="I428" s="44">
        <v>422</v>
      </c>
      <c r="J428" s="37">
        <v>0</v>
      </c>
      <c r="K428" s="37">
        <v>0</v>
      </c>
      <c r="M428" s="44">
        <v>422</v>
      </c>
      <c r="N428" s="37">
        <v>0</v>
      </c>
      <c r="O428" s="37">
        <v>0</v>
      </c>
      <c r="Q428" s="44">
        <v>422</v>
      </c>
      <c r="R428" s="37">
        <v>0</v>
      </c>
      <c r="S428" s="37">
        <v>0</v>
      </c>
      <c r="U428" s="44">
        <v>422</v>
      </c>
      <c r="V428" s="37">
        <v>0</v>
      </c>
      <c r="W428" s="37">
        <v>0</v>
      </c>
      <c r="Y428" s="44">
        <v>422</v>
      </c>
      <c r="Z428" s="37">
        <v>0</v>
      </c>
      <c r="AA428" s="37">
        <v>0</v>
      </c>
      <c r="AC428" s="44">
        <v>422</v>
      </c>
      <c r="AD428" s="37">
        <v>0</v>
      </c>
      <c r="AE428" s="37">
        <v>0</v>
      </c>
      <c r="AG428" s="44">
        <v>422</v>
      </c>
      <c r="AH428" s="37">
        <v>0</v>
      </c>
      <c r="AI428" s="37">
        <v>0</v>
      </c>
      <c r="AK428" s="44">
        <v>422</v>
      </c>
      <c r="AL428" s="37">
        <v>0</v>
      </c>
      <c r="AM428" s="37">
        <v>0</v>
      </c>
      <c r="AO428" s="44">
        <v>422</v>
      </c>
      <c r="AP428" s="37">
        <v>0</v>
      </c>
      <c r="AQ428" s="37">
        <v>0</v>
      </c>
      <c r="AS428" s="44">
        <v>422</v>
      </c>
      <c r="AT428" s="37">
        <v>0</v>
      </c>
      <c r="AU428" s="37">
        <v>0</v>
      </c>
      <c r="AW428" s="44">
        <v>422</v>
      </c>
      <c r="AX428" s="37">
        <v>0</v>
      </c>
      <c r="AY428" s="37">
        <v>0</v>
      </c>
      <c r="BA428" s="44">
        <v>422</v>
      </c>
      <c r="BB428" s="37">
        <v>0</v>
      </c>
      <c r="BC428" s="37">
        <v>0</v>
      </c>
      <c r="BE428" s="44">
        <v>422</v>
      </c>
      <c r="BF428" s="37">
        <v>0</v>
      </c>
      <c r="BG428" s="37">
        <v>0</v>
      </c>
      <c r="BI428" s="44">
        <v>422</v>
      </c>
      <c r="BJ428" s="37">
        <v>0</v>
      </c>
      <c r="BK428" s="37">
        <v>0</v>
      </c>
    </row>
    <row r="429" spans="1:63" ht="14.25" x14ac:dyDescent="0.2">
      <c r="A429" s="44">
        <v>423</v>
      </c>
      <c r="B429" s="37">
        <v>0</v>
      </c>
      <c r="C429" s="37">
        <v>0</v>
      </c>
      <c r="E429" s="44">
        <v>423</v>
      </c>
      <c r="F429" s="37">
        <v>0</v>
      </c>
      <c r="G429" s="37">
        <v>0</v>
      </c>
      <c r="I429" s="44">
        <v>423</v>
      </c>
      <c r="J429" s="37">
        <v>0</v>
      </c>
      <c r="K429" s="37">
        <v>0</v>
      </c>
      <c r="M429" s="44">
        <v>423</v>
      </c>
      <c r="N429" s="37">
        <v>0</v>
      </c>
      <c r="O429" s="37">
        <v>0</v>
      </c>
      <c r="Q429" s="44">
        <v>423</v>
      </c>
      <c r="R429" s="37">
        <v>0</v>
      </c>
      <c r="S429" s="37">
        <v>0</v>
      </c>
      <c r="U429" s="44">
        <v>423</v>
      </c>
      <c r="V429" s="37">
        <v>0</v>
      </c>
      <c r="W429" s="37">
        <v>0</v>
      </c>
      <c r="Y429" s="44">
        <v>423</v>
      </c>
      <c r="Z429" s="37">
        <v>0</v>
      </c>
      <c r="AA429" s="37">
        <v>0</v>
      </c>
      <c r="AC429" s="44">
        <v>423</v>
      </c>
      <c r="AD429" s="37">
        <v>0</v>
      </c>
      <c r="AE429" s="37">
        <v>0</v>
      </c>
      <c r="AG429" s="44">
        <v>423</v>
      </c>
      <c r="AH429" s="37">
        <v>0</v>
      </c>
      <c r="AI429" s="37">
        <v>0</v>
      </c>
      <c r="AK429" s="44">
        <v>423</v>
      </c>
      <c r="AL429" s="37">
        <v>0</v>
      </c>
      <c r="AM429" s="37">
        <v>0</v>
      </c>
      <c r="AO429" s="44">
        <v>423</v>
      </c>
      <c r="AP429" s="37">
        <v>0</v>
      </c>
      <c r="AQ429" s="37">
        <v>0</v>
      </c>
      <c r="AS429" s="44">
        <v>423</v>
      </c>
      <c r="AT429" s="37">
        <v>0</v>
      </c>
      <c r="AU429" s="37">
        <v>0</v>
      </c>
      <c r="AW429" s="44">
        <v>423</v>
      </c>
      <c r="AX429" s="37">
        <v>0</v>
      </c>
      <c r="AY429" s="37">
        <v>0</v>
      </c>
      <c r="BA429" s="44">
        <v>423</v>
      </c>
      <c r="BB429" s="37">
        <v>0</v>
      </c>
      <c r="BC429" s="37">
        <v>0</v>
      </c>
      <c r="BE429" s="44">
        <v>423</v>
      </c>
      <c r="BF429" s="37">
        <v>0</v>
      </c>
      <c r="BG429" s="37">
        <v>0</v>
      </c>
      <c r="BI429" s="44">
        <v>423</v>
      </c>
      <c r="BJ429" s="37">
        <v>0</v>
      </c>
      <c r="BK429" s="37">
        <v>0</v>
      </c>
    </row>
    <row r="430" spans="1:63" ht="14.25" x14ac:dyDescent="0.2">
      <c r="A430" s="44">
        <v>424</v>
      </c>
      <c r="B430" s="37">
        <v>0</v>
      </c>
      <c r="C430" s="37">
        <v>0</v>
      </c>
      <c r="E430" s="44">
        <v>424</v>
      </c>
      <c r="F430" s="37">
        <v>0</v>
      </c>
      <c r="G430" s="37">
        <v>0</v>
      </c>
      <c r="I430" s="44">
        <v>424</v>
      </c>
      <c r="J430" s="37">
        <v>0</v>
      </c>
      <c r="K430" s="37">
        <v>0</v>
      </c>
      <c r="M430" s="44">
        <v>424</v>
      </c>
      <c r="N430" s="37">
        <v>0</v>
      </c>
      <c r="O430" s="37">
        <v>0</v>
      </c>
      <c r="Q430" s="44">
        <v>424</v>
      </c>
      <c r="R430" s="37">
        <v>0</v>
      </c>
      <c r="S430" s="37">
        <v>0</v>
      </c>
      <c r="U430" s="44">
        <v>424</v>
      </c>
      <c r="V430" s="37">
        <v>0</v>
      </c>
      <c r="W430" s="37">
        <v>0</v>
      </c>
      <c r="Y430" s="44">
        <v>424</v>
      </c>
      <c r="Z430" s="37">
        <v>0</v>
      </c>
      <c r="AA430" s="37">
        <v>0</v>
      </c>
      <c r="AC430" s="44">
        <v>424</v>
      </c>
      <c r="AD430" s="37">
        <v>0</v>
      </c>
      <c r="AE430" s="37">
        <v>0</v>
      </c>
      <c r="AG430" s="44">
        <v>424</v>
      </c>
      <c r="AH430" s="37">
        <v>0</v>
      </c>
      <c r="AI430" s="37">
        <v>0</v>
      </c>
      <c r="AK430" s="44">
        <v>424</v>
      </c>
      <c r="AL430" s="37">
        <v>0</v>
      </c>
      <c r="AM430" s="37">
        <v>0</v>
      </c>
      <c r="AO430" s="44">
        <v>424</v>
      </c>
      <c r="AP430" s="37">
        <v>0</v>
      </c>
      <c r="AQ430" s="37">
        <v>0</v>
      </c>
      <c r="AS430" s="44">
        <v>424</v>
      </c>
      <c r="AT430" s="37">
        <v>0</v>
      </c>
      <c r="AU430" s="37">
        <v>0</v>
      </c>
      <c r="AW430" s="44">
        <v>424</v>
      </c>
      <c r="AX430" s="37">
        <v>0</v>
      </c>
      <c r="AY430" s="37">
        <v>0</v>
      </c>
      <c r="BA430" s="44">
        <v>424</v>
      </c>
      <c r="BB430" s="37">
        <v>0</v>
      </c>
      <c r="BC430" s="37">
        <v>0</v>
      </c>
      <c r="BE430" s="44">
        <v>424</v>
      </c>
      <c r="BF430" s="37">
        <v>0</v>
      </c>
      <c r="BG430" s="37">
        <v>0</v>
      </c>
      <c r="BI430" s="44">
        <v>424</v>
      </c>
      <c r="BJ430" s="37">
        <v>0</v>
      </c>
      <c r="BK430" s="37">
        <v>0</v>
      </c>
    </row>
    <row r="431" spans="1:63" ht="14.25" x14ac:dyDescent="0.2">
      <c r="A431" s="44">
        <v>425</v>
      </c>
      <c r="B431" s="37">
        <v>0</v>
      </c>
      <c r="C431" s="37">
        <v>0</v>
      </c>
      <c r="E431" s="44">
        <v>425</v>
      </c>
      <c r="F431" s="37">
        <v>0</v>
      </c>
      <c r="G431" s="37">
        <v>0</v>
      </c>
      <c r="I431" s="44">
        <v>425</v>
      </c>
      <c r="J431" s="37">
        <v>0</v>
      </c>
      <c r="K431" s="37">
        <v>0</v>
      </c>
      <c r="M431" s="44">
        <v>425</v>
      </c>
      <c r="N431" s="37">
        <v>0</v>
      </c>
      <c r="O431" s="37">
        <v>0</v>
      </c>
      <c r="Q431" s="44">
        <v>425</v>
      </c>
      <c r="R431" s="37">
        <v>0</v>
      </c>
      <c r="S431" s="37">
        <v>0</v>
      </c>
      <c r="U431" s="44">
        <v>425</v>
      </c>
      <c r="V431" s="37">
        <v>0</v>
      </c>
      <c r="W431" s="37">
        <v>0</v>
      </c>
      <c r="Y431" s="44">
        <v>425</v>
      </c>
      <c r="Z431" s="37">
        <v>0</v>
      </c>
      <c r="AA431" s="37">
        <v>0</v>
      </c>
      <c r="AC431" s="44">
        <v>425</v>
      </c>
      <c r="AD431" s="37">
        <v>0</v>
      </c>
      <c r="AE431" s="37">
        <v>0</v>
      </c>
      <c r="AG431" s="44">
        <v>425</v>
      </c>
      <c r="AH431" s="37">
        <v>0</v>
      </c>
      <c r="AI431" s="37">
        <v>0</v>
      </c>
      <c r="AK431" s="44">
        <v>425</v>
      </c>
      <c r="AL431" s="37">
        <v>0</v>
      </c>
      <c r="AM431" s="37">
        <v>0</v>
      </c>
      <c r="AO431" s="44">
        <v>425</v>
      </c>
      <c r="AP431" s="37">
        <v>0</v>
      </c>
      <c r="AQ431" s="37">
        <v>0</v>
      </c>
      <c r="AS431" s="44">
        <v>425</v>
      </c>
      <c r="AT431" s="37">
        <v>0</v>
      </c>
      <c r="AU431" s="37">
        <v>0</v>
      </c>
      <c r="AW431" s="44">
        <v>425</v>
      </c>
      <c r="AX431" s="37">
        <v>0</v>
      </c>
      <c r="AY431" s="37">
        <v>0</v>
      </c>
      <c r="BA431" s="44">
        <v>425</v>
      </c>
      <c r="BB431" s="37">
        <v>0</v>
      </c>
      <c r="BC431" s="37">
        <v>0</v>
      </c>
      <c r="BE431" s="44">
        <v>425</v>
      </c>
      <c r="BF431" s="37">
        <v>0</v>
      </c>
      <c r="BG431" s="37">
        <v>0</v>
      </c>
      <c r="BI431" s="44">
        <v>425</v>
      </c>
      <c r="BJ431" s="37">
        <v>0</v>
      </c>
      <c r="BK431" s="37">
        <v>0</v>
      </c>
    </row>
    <row r="432" spans="1:63" ht="14.25" x14ac:dyDescent="0.2">
      <c r="A432" s="44">
        <v>426</v>
      </c>
      <c r="B432" s="37">
        <v>0</v>
      </c>
      <c r="C432" s="37">
        <v>0</v>
      </c>
      <c r="E432" s="44">
        <v>426</v>
      </c>
      <c r="F432" s="37">
        <v>0</v>
      </c>
      <c r="G432" s="37">
        <v>0</v>
      </c>
      <c r="I432" s="44">
        <v>426</v>
      </c>
      <c r="J432" s="37">
        <v>0</v>
      </c>
      <c r="K432" s="37">
        <v>0</v>
      </c>
      <c r="M432" s="44">
        <v>426</v>
      </c>
      <c r="N432" s="37">
        <v>0</v>
      </c>
      <c r="O432" s="37">
        <v>0</v>
      </c>
      <c r="Q432" s="44">
        <v>426</v>
      </c>
      <c r="R432" s="37">
        <v>0</v>
      </c>
      <c r="S432" s="37">
        <v>0</v>
      </c>
      <c r="U432" s="44">
        <v>426</v>
      </c>
      <c r="V432" s="37">
        <v>0</v>
      </c>
      <c r="W432" s="37">
        <v>0</v>
      </c>
      <c r="Y432" s="44">
        <v>426</v>
      </c>
      <c r="Z432" s="37">
        <v>0</v>
      </c>
      <c r="AA432" s="37">
        <v>0</v>
      </c>
      <c r="AC432" s="44">
        <v>426</v>
      </c>
      <c r="AD432" s="37">
        <v>0</v>
      </c>
      <c r="AE432" s="37">
        <v>0</v>
      </c>
      <c r="AG432" s="44">
        <v>426</v>
      </c>
      <c r="AH432" s="37">
        <v>0</v>
      </c>
      <c r="AI432" s="37">
        <v>0</v>
      </c>
      <c r="AK432" s="44">
        <v>426</v>
      </c>
      <c r="AL432" s="37">
        <v>0</v>
      </c>
      <c r="AM432" s="37">
        <v>0</v>
      </c>
      <c r="AO432" s="44">
        <v>426</v>
      </c>
      <c r="AP432" s="37">
        <v>0</v>
      </c>
      <c r="AQ432" s="37">
        <v>0</v>
      </c>
      <c r="AS432" s="44">
        <v>426</v>
      </c>
      <c r="AT432" s="37">
        <v>0</v>
      </c>
      <c r="AU432" s="37">
        <v>0</v>
      </c>
      <c r="AW432" s="44">
        <v>426</v>
      </c>
      <c r="AX432" s="37">
        <v>0</v>
      </c>
      <c r="AY432" s="37">
        <v>0</v>
      </c>
      <c r="BA432" s="44">
        <v>426</v>
      </c>
      <c r="BB432" s="37">
        <v>0</v>
      </c>
      <c r="BC432" s="37">
        <v>0</v>
      </c>
      <c r="BE432" s="44">
        <v>426</v>
      </c>
      <c r="BF432" s="37">
        <v>0</v>
      </c>
      <c r="BG432" s="37">
        <v>0</v>
      </c>
      <c r="BI432" s="44">
        <v>426</v>
      </c>
      <c r="BJ432" s="37">
        <v>0</v>
      </c>
      <c r="BK432" s="37">
        <v>0</v>
      </c>
    </row>
    <row r="433" spans="1:63" ht="14.25" x14ac:dyDescent="0.2">
      <c r="A433" s="44">
        <v>427</v>
      </c>
      <c r="B433" s="37">
        <v>0</v>
      </c>
      <c r="C433" s="37">
        <v>0</v>
      </c>
      <c r="E433" s="44">
        <v>427</v>
      </c>
      <c r="F433" s="37">
        <v>0</v>
      </c>
      <c r="G433" s="37">
        <v>0</v>
      </c>
      <c r="I433" s="44">
        <v>427</v>
      </c>
      <c r="J433" s="37">
        <v>0</v>
      </c>
      <c r="K433" s="37">
        <v>0</v>
      </c>
      <c r="M433" s="44">
        <v>427</v>
      </c>
      <c r="N433" s="37">
        <v>0</v>
      </c>
      <c r="O433" s="37">
        <v>0</v>
      </c>
      <c r="Q433" s="44">
        <v>427</v>
      </c>
      <c r="R433" s="37">
        <v>0</v>
      </c>
      <c r="S433" s="37">
        <v>0</v>
      </c>
      <c r="U433" s="44">
        <v>427</v>
      </c>
      <c r="V433" s="37">
        <v>0</v>
      </c>
      <c r="W433" s="37">
        <v>0</v>
      </c>
      <c r="Y433" s="44">
        <v>427</v>
      </c>
      <c r="Z433" s="37">
        <v>0</v>
      </c>
      <c r="AA433" s="37">
        <v>0</v>
      </c>
      <c r="AC433" s="44">
        <v>427</v>
      </c>
      <c r="AD433" s="37">
        <v>0</v>
      </c>
      <c r="AE433" s="37">
        <v>0</v>
      </c>
      <c r="AG433" s="44">
        <v>427</v>
      </c>
      <c r="AH433" s="37">
        <v>0</v>
      </c>
      <c r="AI433" s="37">
        <v>0</v>
      </c>
      <c r="AK433" s="44">
        <v>427</v>
      </c>
      <c r="AL433" s="37">
        <v>0</v>
      </c>
      <c r="AM433" s="37">
        <v>0</v>
      </c>
      <c r="AO433" s="44">
        <v>427</v>
      </c>
      <c r="AP433" s="37">
        <v>0</v>
      </c>
      <c r="AQ433" s="37">
        <v>0</v>
      </c>
      <c r="AS433" s="44">
        <v>427</v>
      </c>
      <c r="AT433" s="37">
        <v>0</v>
      </c>
      <c r="AU433" s="37">
        <v>0</v>
      </c>
      <c r="AW433" s="44">
        <v>427</v>
      </c>
      <c r="AX433" s="37">
        <v>0</v>
      </c>
      <c r="AY433" s="37">
        <v>0</v>
      </c>
      <c r="BA433" s="44">
        <v>427</v>
      </c>
      <c r="BB433" s="37">
        <v>0</v>
      </c>
      <c r="BC433" s="37">
        <v>0</v>
      </c>
      <c r="BE433" s="44">
        <v>427</v>
      </c>
      <c r="BF433" s="37">
        <v>0</v>
      </c>
      <c r="BG433" s="37">
        <v>0</v>
      </c>
      <c r="BI433" s="44">
        <v>427</v>
      </c>
      <c r="BJ433" s="37">
        <v>0</v>
      </c>
      <c r="BK433" s="37">
        <v>0</v>
      </c>
    </row>
    <row r="434" spans="1:63" ht="14.25" x14ac:dyDescent="0.2">
      <c r="A434" s="44">
        <v>428</v>
      </c>
      <c r="B434" s="37">
        <v>0</v>
      </c>
      <c r="C434" s="37">
        <v>0</v>
      </c>
      <c r="E434" s="44">
        <v>428</v>
      </c>
      <c r="F434" s="37">
        <v>0</v>
      </c>
      <c r="G434" s="37">
        <v>0</v>
      </c>
      <c r="I434" s="44">
        <v>428</v>
      </c>
      <c r="J434" s="37">
        <v>0</v>
      </c>
      <c r="K434" s="37">
        <v>0</v>
      </c>
      <c r="M434" s="44">
        <v>428</v>
      </c>
      <c r="N434" s="37">
        <v>0</v>
      </c>
      <c r="O434" s="37">
        <v>0</v>
      </c>
      <c r="Q434" s="44">
        <v>428</v>
      </c>
      <c r="R434" s="37">
        <v>0</v>
      </c>
      <c r="S434" s="37">
        <v>0</v>
      </c>
      <c r="U434" s="44">
        <v>428</v>
      </c>
      <c r="V434" s="37">
        <v>0</v>
      </c>
      <c r="W434" s="37">
        <v>0</v>
      </c>
      <c r="Y434" s="44">
        <v>428</v>
      </c>
      <c r="Z434" s="37">
        <v>0</v>
      </c>
      <c r="AA434" s="37">
        <v>0</v>
      </c>
      <c r="AC434" s="44">
        <v>428</v>
      </c>
      <c r="AD434" s="37">
        <v>0</v>
      </c>
      <c r="AE434" s="37">
        <v>0</v>
      </c>
      <c r="AG434" s="44">
        <v>428</v>
      </c>
      <c r="AH434" s="37">
        <v>0</v>
      </c>
      <c r="AI434" s="37">
        <v>0</v>
      </c>
      <c r="AK434" s="44">
        <v>428</v>
      </c>
      <c r="AL434" s="37">
        <v>0</v>
      </c>
      <c r="AM434" s="37">
        <v>0</v>
      </c>
      <c r="AO434" s="44">
        <v>428</v>
      </c>
      <c r="AP434" s="37">
        <v>0</v>
      </c>
      <c r="AQ434" s="37">
        <v>0</v>
      </c>
      <c r="AS434" s="44">
        <v>428</v>
      </c>
      <c r="AT434" s="37">
        <v>0</v>
      </c>
      <c r="AU434" s="37">
        <v>0</v>
      </c>
      <c r="AW434" s="44">
        <v>428</v>
      </c>
      <c r="AX434" s="37">
        <v>0</v>
      </c>
      <c r="AY434" s="37">
        <v>0</v>
      </c>
      <c r="BA434" s="44">
        <v>428</v>
      </c>
      <c r="BB434" s="37">
        <v>0</v>
      </c>
      <c r="BC434" s="37">
        <v>0</v>
      </c>
      <c r="BE434" s="44">
        <v>428</v>
      </c>
      <c r="BF434" s="37">
        <v>0</v>
      </c>
      <c r="BG434" s="37">
        <v>0</v>
      </c>
      <c r="BI434" s="44">
        <v>428</v>
      </c>
      <c r="BJ434" s="37">
        <v>0</v>
      </c>
      <c r="BK434" s="37">
        <v>0</v>
      </c>
    </row>
    <row r="435" spans="1:63" ht="14.25" x14ac:dyDescent="0.2">
      <c r="A435" s="44">
        <v>429</v>
      </c>
      <c r="B435" s="37">
        <v>0</v>
      </c>
      <c r="C435" s="37">
        <v>0</v>
      </c>
      <c r="E435" s="44">
        <v>429</v>
      </c>
      <c r="F435" s="37">
        <v>0</v>
      </c>
      <c r="G435" s="37">
        <v>0</v>
      </c>
      <c r="I435" s="44">
        <v>429</v>
      </c>
      <c r="J435" s="37">
        <v>0</v>
      </c>
      <c r="K435" s="37">
        <v>0</v>
      </c>
      <c r="M435" s="44">
        <v>429</v>
      </c>
      <c r="N435" s="37">
        <v>0</v>
      </c>
      <c r="O435" s="37">
        <v>0</v>
      </c>
      <c r="Q435" s="44">
        <v>429</v>
      </c>
      <c r="R435" s="37">
        <v>0</v>
      </c>
      <c r="S435" s="37">
        <v>0</v>
      </c>
      <c r="U435" s="44">
        <v>429</v>
      </c>
      <c r="V435" s="37">
        <v>0</v>
      </c>
      <c r="W435" s="37">
        <v>0</v>
      </c>
      <c r="Y435" s="44">
        <v>429</v>
      </c>
      <c r="Z435" s="37">
        <v>0</v>
      </c>
      <c r="AA435" s="37">
        <v>0</v>
      </c>
      <c r="AC435" s="44">
        <v>429</v>
      </c>
      <c r="AD435" s="37">
        <v>0</v>
      </c>
      <c r="AE435" s="37">
        <v>0</v>
      </c>
      <c r="AG435" s="44">
        <v>429</v>
      </c>
      <c r="AH435" s="37">
        <v>0</v>
      </c>
      <c r="AI435" s="37">
        <v>0</v>
      </c>
      <c r="AK435" s="44">
        <v>429</v>
      </c>
      <c r="AL435" s="37">
        <v>0</v>
      </c>
      <c r="AM435" s="37">
        <v>0</v>
      </c>
      <c r="AO435" s="44">
        <v>429</v>
      </c>
      <c r="AP435" s="37">
        <v>0</v>
      </c>
      <c r="AQ435" s="37">
        <v>0</v>
      </c>
      <c r="AS435" s="44">
        <v>429</v>
      </c>
      <c r="AT435" s="37">
        <v>0</v>
      </c>
      <c r="AU435" s="37">
        <v>0</v>
      </c>
      <c r="AW435" s="44">
        <v>429</v>
      </c>
      <c r="AX435" s="37">
        <v>0</v>
      </c>
      <c r="AY435" s="37">
        <v>0</v>
      </c>
      <c r="BA435" s="44">
        <v>429</v>
      </c>
      <c r="BB435" s="37">
        <v>0</v>
      </c>
      <c r="BC435" s="37">
        <v>0</v>
      </c>
      <c r="BE435" s="44">
        <v>429</v>
      </c>
      <c r="BF435" s="37">
        <v>0</v>
      </c>
      <c r="BG435" s="37">
        <v>0</v>
      </c>
      <c r="BI435" s="44">
        <v>429</v>
      </c>
      <c r="BJ435" s="37">
        <v>0</v>
      </c>
      <c r="BK435" s="37">
        <v>0</v>
      </c>
    </row>
    <row r="436" spans="1:63" ht="14.25" x14ac:dyDescent="0.2">
      <c r="A436" s="44">
        <v>430</v>
      </c>
      <c r="B436" s="37">
        <v>0</v>
      </c>
      <c r="C436" s="37">
        <v>0</v>
      </c>
      <c r="E436" s="44">
        <v>430</v>
      </c>
      <c r="F436" s="37">
        <v>0</v>
      </c>
      <c r="G436" s="37">
        <v>0</v>
      </c>
      <c r="I436" s="44">
        <v>430</v>
      </c>
      <c r="J436" s="37">
        <v>0</v>
      </c>
      <c r="K436" s="37">
        <v>0</v>
      </c>
      <c r="M436" s="44">
        <v>430</v>
      </c>
      <c r="N436" s="37">
        <v>0</v>
      </c>
      <c r="O436" s="37">
        <v>0</v>
      </c>
      <c r="Q436" s="44">
        <v>430</v>
      </c>
      <c r="R436" s="37">
        <v>0</v>
      </c>
      <c r="S436" s="37">
        <v>0</v>
      </c>
      <c r="U436" s="44">
        <v>430</v>
      </c>
      <c r="V436" s="37">
        <v>0</v>
      </c>
      <c r="W436" s="37">
        <v>0</v>
      </c>
      <c r="Y436" s="44">
        <v>430</v>
      </c>
      <c r="Z436" s="37">
        <v>0</v>
      </c>
      <c r="AA436" s="37">
        <v>0</v>
      </c>
      <c r="AC436" s="44">
        <v>430</v>
      </c>
      <c r="AD436" s="37">
        <v>0</v>
      </c>
      <c r="AE436" s="37">
        <v>0</v>
      </c>
      <c r="AG436" s="44">
        <v>430</v>
      </c>
      <c r="AH436" s="37">
        <v>0</v>
      </c>
      <c r="AI436" s="37">
        <v>0</v>
      </c>
      <c r="AK436" s="44">
        <v>430</v>
      </c>
      <c r="AL436" s="37">
        <v>0</v>
      </c>
      <c r="AM436" s="37">
        <v>0</v>
      </c>
      <c r="AO436" s="44">
        <v>430</v>
      </c>
      <c r="AP436" s="37">
        <v>0</v>
      </c>
      <c r="AQ436" s="37">
        <v>0</v>
      </c>
      <c r="AS436" s="44">
        <v>430</v>
      </c>
      <c r="AT436" s="37">
        <v>0</v>
      </c>
      <c r="AU436" s="37">
        <v>0</v>
      </c>
      <c r="AW436" s="44">
        <v>430</v>
      </c>
      <c r="AX436" s="37">
        <v>0</v>
      </c>
      <c r="AY436" s="37">
        <v>0</v>
      </c>
      <c r="BA436" s="44">
        <v>430</v>
      </c>
      <c r="BB436" s="37">
        <v>0</v>
      </c>
      <c r="BC436" s="37">
        <v>0</v>
      </c>
      <c r="BE436" s="44">
        <v>430</v>
      </c>
      <c r="BF436" s="37">
        <v>0</v>
      </c>
      <c r="BG436" s="37">
        <v>0</v>
      </c>
      <c r="BI436" s="44">
        <v>430</v>
      </c>
      <c r="BJ436" s="37">
        <v>0</v>
      </c>
      <c r="BK436" s="37">
        <v>0</v>
      </c>
    </row>
    <row r="437" spans="1:63" ht="14.25" x14ac:dyDescent="0.2">
      <c r="A437" s="44">
        <v>431</v>
      </c>
      <c r="B437" s="37">
        <v>0</v>
      </c>
      <c r="C437" s="37">
        <v>0</v>
      </c>
      <c r="E437" s="44">
        <v>431</v>
      </c>
      <c r="F437" s="37">
        <v>0</v>
      </c>
      <c r="G437" s="37">
        <v>0</v>
      </c>
      <c r="I437" s="44">
        <v>431</v>
      </c>
      <c r="J437" s="37">
        <v>0</v>
      </c>
      <c r="K437" s="37">
        <v>0</v>
      </c>
      <c r="M437" s="44">
        <v>431</v>
      </c>
      <c r="N437" s="37">
        <v>0</v>
      </c>
      <c r="O437" s="37">
        <v>0</v>
      </c>
      <c r="Q437" s="44">
        <v>431</v>
      </c>
      <c r="R437" s="37">
        <v>0</v>
      </c>
      <c r="S437" s="37">
        <v>0</v>
      </c>
      <c r="U437" s="44">
        <v>431</v>
      </c>
      <c r="V437" s="37">
        <v>0</v>
      </c>
      <c r="W437" s="37">
        <v>0</v>
      </c>
      <c r="Y437" s="44">
        <v>431</v>
      </c>
      <c r="Z437" s="37">
        <v>0</v>
      </c>
      <c r="AA437" s="37">
        <v>0</v>
      </c>
      <c r="AC437" s="44">
        <v>431</v>
      </c>
      <c r="AD437" s="37">
        <v>0</v>
      </c>
      <c r="AE437" s="37">
        <v>0</v>
      </c>
      <c r="AG437" s="44">
        <v>431</v>
      </c>
      <c r="AH437" s="37">
        <v>0</v>
      </c>
      <c r="AI437" s="37">
        <v>0</v>
      </c>
      <c r="AK437" s="44">
        <v>431</v>
      </c>
      <c r="AL437" s="37">
        <v>0</v>
      </c>
      <c r="AM437" s="37">
        <v>0</v>
      </c>
      <c r="AO437" s="44">
        <v>431</v>
      </c>
      <c r="AP437" s="37">
        <v>0</v>
      </c>
      <c r="AQ437" s="37">
        <v>0</v>
      </c>
      <c r="AS437" s="44">
        <v>431</v>
      </c>
      <c r="AT437" s="37">
        <v>0</v>
      </c>
      <c r="AU437" s="37">
        <v>0</v>
      </c>
      <c r="AW437" s="44">
        <v>431</v>
      </c>
      <c r="AX437" s="37">
        <v>0</v>
      </c>
      <c r="AY437" s="37">
        <v>0</v>
      </c>
      <c r="BA437" s="44">
        <v>431</v>
      </c>
      <c r="BB437" s="37">
        <v>0</v>
      </c>
      <c r="BC437" s="37">
        <v>0</v>
      </c>
      <c r="BE437" s="44">
        <v>431</v>
      </c>
      <c r="BF437" s="37">
        <v>0</v>
      </c>
      <c r="BG437" s="37">
        <v>0</v>
      </c>
      <c r="BI437" s="44">
        <v>431</v>
      </c>
      <c r="BJ437" s="37">
        <v>0</v>
      </c>
      <c r="BK437" s="37">
        <v>0</v>
      </c>
    </row>
    <row r="438" spans="1:63" ht="14.25" x14ac:dyDescent="0.2">
      <c r="A438" s="44">
        <v>432</v>
      </c>
      <c r="B438" s="37">
        <v>0</v>
      </c>
      <c r="C438" s="37">
        <v>0</v>
      </c>
      <c r="E438" s="44">
        <v>432</v>
      </c>
      <c r="F438" s="37">
        <v>0</v>
      </c>
      <c r="G438" s="37">
        <v>0</v>
      </c>
      <c r="I438" s="44">
        <v>432</v>
      </c>
      <c r="J438" s="37">
        <v>0</v>
      </c>
      <c r="K438" s="37">
        <v>0</v>
      </c>
      <c r="M438" s="44">
        <v>432</v>
      </c>
      <c r="N438" s="37">
        <v>0</v>
      </c>
      <c r="O438" s="37">
        <v>0</v>
      </c>
      <c r="Q438" s="44">
        <v>432</v>
      </c>
      <c r="R438" s="37">
        <v>0</v>
      </c>
      <c r="S438" s="37">
        <v>0</v>
      </c>
      <c r="U438" s="44">
        <v>432</v>
      </c>
      <c r="V438" s="37">
        <v>0</v>
      </c>
      <c r="W438" s="37">
        <v>0</v>
      </c>
      <c r="Y438" s="44">
        <v>432</v>
      </c>
      <c r="Z438" s="37">
        <v>0</v>
      </c>
      <c r="AA438" s="37">
        <v>0</v>
      </c>
      <c r="AC438" s="44">
        <v>432</v>
      </c>
      <c r="AD438" s="37">
        <v>0</v>
      </c>
      <c r="AE438" s="37">
        <v>0</v>
      </c>
      <c r="AG438" s="44">
        <v>432</v>
      </c>
      <c r="AH438" s="37">
        <v>0</v>
      </c>
      <c r="AI438" s="37">
        <v>0</v>
      </c>
      <c r="AK438" s="44">
        <v>432</v>
      </c>
      <c r="AL438" s="37">
        <v>0</v>
      </c>
      <c r="AM438" s="37">
        <v>0</v>
      </c>
      <c r="AO438" s="44">
        <v>432</v>
      </c>
      <c r="AP438" s="37">
        <v>0</v>
      </c>
      <c r="AQ438" s="37">
        <v>0</v>
      </c>
      <c r="AS438" s="44">
        <v>432</v>
      </c>
      <c r="AT438" s="37">
        <v>0</v>
      </c>
      <c r="AU438" s="37">
        <v>0</v>
      </c>
      <c r="AW438" s="44">
        <v>432</v>
      </c>
      <c r="AX438" s="37">
        <v>0</v>
      </c>
      <c r="AY438" s="37">
        <v>0</v>
      </c>
      <c r="BA438" s="44">
        <v>432</v>
      </c>
      <c r="BB438" s="37">
        <v>0</v>
      </c>
      <c r="BC438" s="37">
        <v>0</v>
      </c>
      <c r="BE438" s="44">
        <v>432</v>
      </c>
      <c r="BF438" s="37">
        <v>0</v>
      </c>
      <c r="BG438" s="37">
        <v>0</v>
      </c>
      <c r="BI438" s="44">
        <v>432</v>
      </c>
      <c r="BJ438" s="37">
        <v>0</v>
      </c>
      <c r="BK438" s="37">
        <v>0</v>
      </c>
    </row>
    <row r="439" spans="1:63" ht="14.25" x14ac:dyDescent="0.2">
      <c r="A439" s="44">
        <v>433</v>
      </c>
      <c r="B439" s="37">
        <v>0</v>
      </c>
      <c r="C439" s="37">
        <v>0</v>
      </c>
      <c r="E439" s="44">
        <v>433</v>
      </c>
      <c r="F439" s="37">
        <v>0</v>
      </c>
      <c r="G439" s="37">
        <v>0</v>
      </c>
      <c r="I439" s="44">
        <v>433</v>
      </c>
      <c r="J439" s="37">
        <v>0</v>
      </c>
      <c r="K439" s="37">
        <v>0</v>
      </c>
      <c r="M439" s="44">
        <v>433</v>
      </c>
      <c r="N439" s="37">
        <v>0</v>
      </c>
      <c r="O439" s="37">
        <v>0</v>
      </c>
      <c r="Q439" s="44">
        <v>433</v>
      </c>
      <c r="R439" s="37">
        <v>0</v>
      </c>
      <c r="S439" s="37">
        <v>0</v>
      </c>
      <c r="U439" s="44">
        <v>433</v>
      </c>
      <c r="V439" s="37">
        <v>0</v>
      </c>
      <c r="W439" s="37">
        <v>0</v>
      </c>
      <c r="Y439" s="44">
        <v>433</v>
      </c>
      <c r="Z439" s="37">
        <v>0</v>
      </c>
      <c r="AA439" s="37">
        <v>0</v>
      </c>
      <c r="AC439" s="44">
        <v>433</v>
      </c>
      <c r="AD439" s="37">
        <v>0</v>
      </c>
      <c r="AE439" s="37">
        <v>0</v>
      </c>
      <c r="AG439" s="44">
        <v>433</v>
      </c>
      <c r="AH439" s="37">
        <v>0</v>
      </c>
      <c r="AI439" s="37">
        <v>0</v>
      </c>
      <c r="AK439" s="44">
        <v>433</v>
      </c>
      <c r="AL439" s="37">
        <v>0</v>
      </c>
      <c r="AM439" s="37">
        <v>0</v>
      </c>
      <c r="AO439" s="44">
        <v>433</v>
      </c>
      <c r="AP439" s="37">
        <v>0</v>
      </c>
      <c r="AQ439" s="37">
        <v>0</v>
      </c>
      <c r="AS439" s="44">
        <v>433</v>
      </c>
      <c r="AT439" s="37">
        <v>0</v>
      </c>
      <c r="AU439" s="37">
        <v>0</v>
      </c>
      <c r="AW439" s="44">
        <v>433</v>
      </c>
      <c r="AX439" s="37">
        <v>0</v>
      </c>
      <c r="AY439" s="37">
        <v>0</v>
      </c>
      <c r="BA439" s="44">
        <v>433</v>
      </c>
      <c r="BB439" s="37">
        <v>0</v>
      </c>
      <c r="BC439" s="37">
        <v>0</v>
      </c>
      <c r="BE439" s="44">
        <v>433</v>
      </c>
      <c r="BF439" s="37">
        <v>0</v>
      </c>
      <c r="BG439" s="37">
        <v>0</v>
      </c>
      <c r="BI439" s="44">
        <v>433</v>
      </c>
      <c r="BJ439" s="37">
        <v>0</v>
      </c>
      <c r="BK439" s="37">
        <v>0</v>
      </c>
    </row>
    <row r="440" spans="1:63" ht="14.25" x14ac:dyDescent="0.2">
      <c r="A440" s="44">
        <v>434</v>
      </c>
      <c r="B440" s="37">
        <v>0</v>
      </c>
      <c r="C440" s="37">
        <v>0</v>
      </c>
      <c r="E440" s="44">
        <v>434</v>
      </c>
      <c r="F440" s="37">
        <v>0</v>
      </c>
      <c r="G440" s="37">
        <v>0</v>
      </c>
      <c r="I440" s="44">
        <v>434</v>
      </c>
      <c r="J440" s="37">
        <v>0</v>
      </c>
      <c r="K440" s="37">
        <v>0</v>
      </c>
      <c r="M440" s="44">
        <v>434</v>
      </c>
      <c r="N440" s="37">
        <v>0</v>
      </c>
      <c r="O440" s="37">
        <v>0</v>
      </c>
      <c r="Q440" s="44">
        <v>434</v>
      </c>
      <c r="R440" s="37">
        <v>0</v>
      </c>
      <c r="S440" s="37">
        <v>0</v>
      </c>
      <c r="U440" s="44">
        <v>434</v>
      </c>
      <c r="V440" s="37">
        <v>0</v>
      </c>
      <c r="W440" s="37">
        <v>0</v>
      </c>
      <c r="Y440" s="44">
        <v>434</v>
      </c>
      <c r="Z440" s="37">
        <v>0</v>
      </c>
      <c r="AA440" s="37">
        <v>0</v>
      </c>
      <c r="AC440" s="44">
        <v>434</v>
      </c>
      <c r="AD440" s="37">
        <v>0</v>
      </c>
      <c r="AE440" s="37">
        <v>0</v>
      </c>
      <c r="AG440" s="44">
        <v>434</v>
      </c>
      <c r="AH440" s="37">
        <v>0</v>
      </c>
      <c r="AI440" s="37">
        <v>0</v>
      </c>
      <c r="AK440" s="44">
        <v>434</v>
      </c>
      <c r="AL440" s="37">
        <v>0</v>
      </c>
      <c r="AM440" s="37">
        <v>0</v>
      </c>
      <c r="AO440" s="44">
        <v>434</v>
      </c>
      <c r="AP440" s="37">
        <v>0</v>
      </c>
      <c r="AQ440" s="37">
        <v>0</v>
      </c>
      <c r="AS440" s="44">
        <v>434</v>
      </c>
      <c r="AT440" s="37">
        <v>0</v>
      </c>
      <c r="AU440" s="37">
        <v>0</v>
      </c>
      <c r="AW440" s="44">
        <v>434</v>
      </c>
      <c r="AX440" s="37">
        <v>0</v>
      </c>
      <c r="AY440" s="37">
        <v>0</v>
      </c>
      <c r="BA440" s="44">
        <v>434</v>
      </c>
      <c r="BB440" s="37">
        <v>0</v>
      </c>
      <c r="BC440" s="37">
        <v>0</v>
      </c>
      <c r="BE440" s="44">
        <v>434</v>
      </c>
      <c r="BF440" s="37">
        <v>0</v>
      </c>
      <c r="BG440" s="37">
        <v>0</v>
      </c>
      <c r="BI440" s="44">
        <v>434</v>
      </c>
      <c r="BJ440" s="37">
        <v>0</v>
      </c>
      <c r="BK440" s="37">
        <v>0</v>
      </c>
    </row>
    <row r="441" spans="1:63" ht="14.25" x14ac:dyDescent="0.2">
      <c r="A441" s="44">
        <v>435</v>
      </c>
      <c r="B441" s="37">
        <v>0</v>
      </c>
      <c r="C441" s="37">
        <v>0</v>
      </c>
      <c r="E441" s="44">
        <v>435</v>
      </c>
      <c r="F441" s="37">
        <v>0</v>
      </c>
      <c r="G441" s="37">
        <v>0</v>
      </c>
      <c r="I441" s="44">
        <v>435</v>
      </c>
      <c r="J441" s="37">
        <v>0</v>
      </c>
      <c r="K441" s="37">
        <v>0</v>
      </c>
      <c r="M441" s="44">
        <v>435</v>
      </c>
      <c r="N441" s="37">
        <v>0</v>
      </c>
      <c r="O441" s="37">
        <v>0</v>
      </c>
      <c r="Q441" s="44">
        <v>435</v>
      </c>
      <c r="R441" s="37">
        <v>0</v>
      </c>
      <c r="S441" s="37">
        <v>0</v>
      </c>
      <c r="U441" s="44">
        <v>435</v>
      </c>
      <c r="V441" s="37">
        <v>0</v>
      </c>
      <c r="W441" s="37">
        <v>0</v>
      </c>
      <c r="Y441" s="44">
        <v>435</v>
      </c>
      <c r="Z441" s="37">
        <v>0</v>
      </c>
      <c r="AA441" s="37">
        <v>0</v>
      </c>
      <c r="AC441" s="44">
        <v>435</v>
      </c>
      <c r="AD441" s="37">
        <v>0</v>
      </c>
      <c r="AE441" s="37">
        <v>0</v>
      </c>
      <c r="AG441" s="44">
        <v>435</v>
      </c>
      <c r="AH441" s="37">
        <v>0</v>
      </c>
      <c r="AI441" s="37">
        <v>0</v>
      </c>
      <c r="AK441" s="44">
        <v>435</v>
      </c>
      <c r="AL441" s="37">
        <v>0</v>
      </c>
      <c r="AM441" s="37">
        <v>0</v>
      </c>
      <c r="AO441" s="44">
        <v>435</v>
      </c>
      <c r="AP441" s="37">
        <v>0</v>
      </c>
      <c r="AQ441" s="37">
        <v>0</v>
      </c>
      <c r="AS441" s="44">
        <v>435</v>
      </c>
      <c r="AT441" s="37">
        <v>0</v>
      </c>
      <c r="AU441" s="37">
        <v>0</v>
      </c>
      <c r="AW441" s="44">
        <v>435</v>
      </c>
      <c r="AX441" s="37">
        <v>0</v>
      </c>
      <c r="AY441" s="37">
        <v>0</v>
      </c>
      <c r="BA441" s="44">
        <v>435</v>
      </c>
      <c r="BB441" s="37">
        <v>0</v>
      </c>
      <c r="BC441" s="37">
        <v>0</v>
      </c>
      <c r="BE441" s="44">
        <v>435</v>
      </c>
      <c r="BF441" s="37">
        <v>0</v>
      </c>
      <c r="BG441" s="37">
        <v>0</v>
      </c>
      <c r="BI441" s="44">
        <v>435</v>
      </c>
      <c r="BJ441" s="37">
        <v>0</v>
      </c>
      <c r="BK441" s="37">
        <v>0</v>
      </c>
    </row>
    <row r="442" spans="1:63" ht="14.25" x14ac:dyDescent="0.2">
      <c r="A442" s="44">
        <v>436</v>
      </c>
      <c r="B442" s="37">
        <v>0</v>
      </c>
      <c r="C442" s="37">
        <v>0</v>
      </c>
      <c r="E442" s="44">
        <v>436</v>
      </c>
      <c r="F442" s="37">
        <v>0</v>
      </c>
      <c r="G442" s="37">
        <v>0</v>
      </c>
      <c r="I442" s="44">
        <v>436</v>
      </c>
      <c r="J442" s="37">
        <v>0</v>
      </c>
      <c r="K442" s="37">
        <v>0</v>
      </c>
      <c r="M442" s="44">
        <v>436</v>
      </c>
      <c r="N442" s="37">
        <v>0</v>
      </c>
      <c r="O442" s="37">
        <v>0</v>
      </c>
      <c r="Q442" s="44">
        <v>436</v>
      </c>
      <c r="R442" s="37">
        <v>0</v>
      </c>
      <c r="S442" s="37">
        <v>0</v>
      </c>
      <c r="U442" s="44">
        <v>436</v>
      </c>
      <c r="V442" s="37">
        <v>0</v>
      </c>
      <c r="W442" s="37">
        <v>0</v>
      </c>
      <c r="Y442" s="44">
        <v>436</v>
      </c>
      <c r="Z442" s="37">
        <v>0</v>
      </c>
      <c r="AA442" s="37">
        <v>0</v>
      </c>
      <c r="AC442" s="44">
        <v>436</v>
      </c>
      <c r="AD442" s="37">
        <v>0</v>
      </c>
      <c r="AE442" s="37">
        <v>0</v>
      </c>
      <c r="AG442" s="44">
        <v>436</v>
      </c>
      <c r="AH442" s="37">
        <v>0</v>
      </c>
      <c r="AI442" s="37">
        <v>0</v>
      </c>
      <c r="AK442" s="44">
        <v>436</v>
      </c>
      <c r="AL442" s="37">
        <v>0</v>
      </c>
      <c r="AM442" s="37">
        <v>0</v>
      </c>
      <c r="AO442" s="44">
        <v>436</v>
      </c>
      <c r="AP442" s="37">
        <v>0</v>
      </c>
      <c r="AQ442" s="37">
        <v>0</v>
      </c>
      <c r="AS442" s="44">
        <v>436</v>
      </c>
      <c r="AT442" s="37">
        <v>0</v>
      </c>
      <c r="AU442" s="37">
        <v>0</v>
      </c>
      <c r="AW442" s="44">
        <v>436</v>
      </c>
      <c r="AX442" s="37">
        <v>0</v>
      </c>
      <c r="AY442" s="37">
        <v>0</v>
      </c>
      <c r="BA442" s="44">
        <v>436</v>
      </c>
      <c r="BB442" s="37">
        <v>0</v>
      </c>
      <c r="BC442" s="37">
        <v>0</v>
      </c>
      <c r="BE442" s="44">
        <v>436</v>
      </c>
      <c r="BF442" s="37">
        <v>0</v>
      </c>
      <c r="BG442" s="37">
        <v>0</v>
      </c>
      <c r="BI442" s="44">
        <v>436</v>
      </c>
      <c r="BJ442" s="37">
        <v>0</v>
      </c>
      <c r="BK442" s="37">
        <v>0</v>
      </c>
    </row>
    <row r="443" spans="1:63" ht="14.25" x14ac:dyDescent="0.2">
      <c r="A443" s="44">
        <v>437</v>
      </c>
      <c r="B443" s="37">
        <v>0</v>
      </c>
      <c r="C443" s="37">
        <v>0</v>
      </c>
      <c r="E443" s="44">
        <v>437</v>
      </c>
      <c r="F443" s="37">
        <v>0</v>
      </c>
      <c r="G443" s="37">
        <v>0</v>
      </c>
      <c r="I443" s="44">
        <v>437</v>
      </c>
      <c r="J443" s="37">
        <v>0</v>
      </c>
      <c r="K443" s="37">
        <v>0</v>
      </c>
      <c r="M443" s="44">
        <v>437</v>
      </c>
      <c r="N443" s="37">
        <v>0</v>
      </c>
      <c r="O443" s="37">
        <v>0</v>
      </c>
      <c r="Q443" s="44">
        <v>437</v>
      </c>
      <c r="R443" s="37">
        <v>0</v>
      </c>
      <c r="S443" s="37">
        <v>0</v>
      </c>
      <c r="U443" s="44">
        <v>437</v>
      </c>
      <c r="V443" s="37">
        <v>0</v>
      </c>
      <c r="W443" s="37">
        <v>0</v>
      </c>
      <c r="Y443" s="44">
        <v>437</v>
      </c>
      <c r="Z443" s="37">
        <v>0</v>
      </c>
      <c r="AA443" s="37">
        <v>0</v>
      </c>
      <c r="AC443" s="44">
        <v>437</v>
      </c>
      <c r="AD443" s="37">
        <v>0</v>
      </c>
      <c r="AE443" s="37">
        <v>0</v>
      </c>
      <c r="AG443" s="44">
        <v>437</v>
      </c>
      <c r="AH443" s="37">
        <v>0</v>
      </c>
      <c r="AI443" s="37">
        <v>0</v>
      </c>
      <c r="AK443" s="44">
        <v>437</v>
      </c>
      <c r="AL443" s="37">
        <v>0</v>
      </c>
      <c r="AM443" s="37">
        <v>0</v>
      </c>
      <c r="AO443" s="44">
        <v>437</v>
      </c>
      <c r="AP443" s="37">
        <v>0</v>
      </c>
      <c r="AQ443" s="37">
        <v>0</v>
      </c>
      <c r="AS443" s="44">
        <v>437</v>
      </c>
      <c r="AT443" s="37">
        <v>0</v>
      </c>
      <c r="AU443" s="37">
        <v>0</v>
      </c>
      <c r="AW443" s="44">
        <v>437</v>
      </c>
      <c r="AX443" s="37">
        <v>0</v>
      </c>
      <c r="AY443" s="37">
        <v>0</v>
      </c>
      <c r="BA443" s="44">
        <v>437</v>
      </c>
      <c r="BB443" s="37">
        <v>0</v>
      </c>
      <c r="BC443" s="37">
        <v>0</v>
      </c>
      <c r="BE443" s="44">
        <v>437</v>
      </c>
      <c r="BF443" s="37">
        <v>0</v>
      </c>
      <c r="BG443" s="37">
        <v>0</v>
      </c>
      <c r="BI443" s="44">
        <v>437</v>
      </c>
      <c r="BJ443" s="37">
        <v>0</v>
      </c>
      <c r="BK443" s="37">
        <v>0</v>
      </c>
    </row>
    <row r="444" spans="1:63" ht="14.25" x14ac:dyDescent="0.2">
      <c r="A444" s="44">
        <v>438</v>
      </c>
      <c r="B444" s="37">
        <v>0</v>
      </c>
      <c r="C444" s="37">
        <v>0</v>
      </c>
      <c r="E444" s="44">
        <v>438</v>
      </c>
      <c r="F444" s="37">
        <v>0</v>
      </c>
      <c r="G444" s="37">
        <v>0</v>
      </c>
      <c r="I444" s="44">
        <v>438</v>
      </c>
      <c r="J444" s="37">
        <v>0</v>
      </c>
      <c r="K444" s="37">
        <v>0</v>
      </c>
      <c r="M444" s="44">
        <v>438</v>
      </c>
      <c r="N444" s="37">
        <v>0</v>
      </c>
      <c r="O444" s="37">
        <v>0</v>
      </c>
      <c r="Q444" s="44">
        <v>438</v>
      </c>
      <c r="R444" s="37">
        <v>0</v>
      </c>
      <c r="S444" s="37">
        <v>0</v>
      </c>
      <c r="U444" s="44">
        <v>438</v>
      </c>
      <c r="V444" s="37">
        <v>0</v>
      </c>
      <c r="W444" s="37">
        <v>0</v>
      </c>
      <c r="Y444" s="44">
        <v>438</v>
      </c>
      <c r="Z444" s="37">
        <v>0</v>
      </c>
      <c r="AA444" s="37">
        <v>0</v>
      </c>
      <c r="AC444" s="44">
        <v>438</v>
      </c>
      <c r="AD444" s="37">
        <v>0</v>
      </c>
      <c r="AE444" s="37">
        <v>0</v>
      </c>
      <c r="AG444" s="44">
        <v>438</v>
      </c>
      <c r="AH444" s="37">
        <v>0</v>
      </c>
      <c r="AI444" s="37">
        <v>0</v>
      </c>
      <c r="AK444" s="44">
        <v>438</v>
      </c>
      <c r="AL444" s="37">
        <v>0</v>
      </c>
      <c r="AM444" s="37">
        <v>0</v>
      </c>
      <c r="AO444" s="44">
        <v>438</v>
      </c>
      <c r="AP444" s="37">
        <v>0</v>
      </c>
      <c r="AQ444" s="37">
        <v>0</v>
      </c>
      <c r="AS444" s="44">
        <v>438</v>
      </c>
      <c r="AT444" s="37">
        <v>0</v>
      </c>
      <c r="AU444" s="37">
        <v>0</v>
      </c>
      <c r="AW444" s="44">
        <v>438</v>
      </c>
      <c r="AX444" s="37">
        <v>0</v>
      </c>
      <c r="AY444" s="37">
        <v>0</v>
      </c>
      <c r="BA444" s="44">
        <v>438</v>
      </c>
      <c r="BB444" s="37">
        <v>0</v>
      </c>
      <c r="BC444" s="37">
        <v>0</v>
      </c>
      <c r="BE444" s="44">
        <v>438</v>
      </c>
      <c r="BF444" s="37">
        <v>0</v>
      </c>
      <c r="BG444" s="37">
        <v>0</v>
      </c>
      <c r="BI444" s="44">
        <v>438</v>
      </c>
      <c r="BJ444" s="37">
        <v>0</v>
      </c>
      <c r="BK444" s="37">
        <v>0</v>
      </c>
    </row>
    <row r="445" spans="1:63" ht="14.25" x14ac:dyDescent="0.2">
      <c r="A445" s="44">
        <v>439</v>
      </c>
      <c r="B445" s="37">
        <v>0</v>
      </c>
      <c r="C445" s="37">
        <v>0</v>
      </c>
      <c r="E445" s="44">
        <v>439</v>
      </c>
      <c r="F445" s="37">
        <v>0</v>
      </c>
      <c r="G445" s="37">
        <v>0</v>
      </c>
      <c r="I445" s="44">
        <v>439</v>
      </c>
      <c r="J445" s="37">
        <v>0</v>
      </c>
      <c r="K445" s="37">
        <v>0</v>
      </c>
      <c r="M445" s="44">
        <v>439</v>
      </c>
      <c r="N445" s="37">
        <v>0</v>
      </c>
      <c r="O445" s="37">
        <v>0</v>
      </c>
      <c r="Q445" s="44">
        <v>439</v>
      </c>
      <c r="R445" s="37">
        <v>0</v>
      </c>
      <c r="S445" s="37">
        <v>0</v>
      </c>
      <c r="U445" s="44">
        <v>439</v>
      </c>
      <c r="V445" s="37">
        <v>0</v>
      </c>
      <c r="W445" s="37">
        <v>0</v>
      </c>
      <c r="Y445" s="44">
        <v>439</v>
      </c>
      <c r="Z445" s="37">
        <v>0</v>
      </c>
      <c r="AA445" s="37">
        <v>0</v>
      </c>
      <c r="AC445" s="44">
        <v>439</v>
      </c>
      <c r="AD445" s="37">
        <v>0</v>
      </c>
      <c r="AE445" s="37">
        <v>0</v>
      </c>
      <c r="AG445" s="44">
        <v>439</v>
      </c>
      <c r="AH445" s="37">
        <v>0</v>
      </c>
      <c r="AI445" s="37">
        <v>0</v>
      </c>
      <c r="AK445" s="44">
        <v>439</v>
      </c>
      <c r="AL445" s="37">
        <v>0</v>
      </c>
      <c r="AM445" s="37">
        <v>0</v>
      </c>
      <c r="AO445" s="44">
        <v>439</v>
      </c>
      <c r="AP445" s="37">
        <v>0</v>
      </c>
      <c r="AQ445" s="37">
        <v>0</v>
      </c>
      <c r="AS445" s="44">
        <v>439</v>
      </c>
      <c r="AT445" s="37">
        <v>0</v>
      </c>
      <c r="AU445" s="37">
        <v>0</v>
      </c>
      <c r="AW445" s="44">
        <v>439</v>
      </c>
      <c r="AX445" s="37">
        <v>0</v>
      </c>
      <c r="AY445" s="37">
        <v>0</v>
      </c>
      <c r="BA445" s="44">
        <v>439</v>
      </c>
      <c r="BB445" s="37">
        <v>0</v>
      </c>
      <c r="BC445" s="37">
        <v>0</v>
      </c>
      <c r="BE445" s="44">
        <v>439</v>
      </c>
      <c r="BF445" s="37">
        <v>0</v>
      </c>
      <c r="BG445" s="37">
        <v>0</v>
      </c>
      <c r="BI445" s="44">
        <v>439</v>
      </c>
      <c r="BJ445" s="37">
        <v>0</v>
      </c>
      <c r="BK445" s="37">
        <v>0</v>
      </c>
    </row>
    <row r="446" spans="1:63" ht="14.25" x14ac:dyDescent="0.2">
      <c r="A446" s="44">
        <v>440</v>
      </c>
      <c r="B446" s="37">
        <v>0</v>
      </c>
      <c r="C446" s="37">
        <v>0</v>
      </c>
      <c r="E446" s="44">
        <v>440</v>
      </c>
      <c r="F446" s="37">
        <v>0</v>
      </c>
      <c r="G446" s="37">
        <v>0</v>
      </c>
      <c r="I446" s="44">
        <v>440</v>
      </c>
      <c r="J446" s="37">
        <v>0</v>
      </c>
      <c r="K446" s="37">
        <v>0</v>
      </c>
      <c r="M446" s="44">
        <v>440</v>
      </c>
      <c r="N446" s="37">
        <v>0</v>
      </c>
      <c r="O446" s="37">
        <v>0</v>
      </c>
      <c r="Q446" s="44">
        <v>440</v>
      </c>
      <c r="R446" s="37">
        <v>0</v>
      </c>
      <c r="S446" s="37">
        <v>0</v>
      </c>
      <c r="U446" s="44">
        <v>440</v>
      </c>
      <c r="V446" s="37">
        <v>0</v>
      </c>
      <c r="W446" s="37">
        <v>0</v>
      </c>
      <c r="Y446" s="44">
        <v>440</v>
      </c>
      <c r="Z446" s="37">
        <v>0</v>
      </c>
      <c r="AA446" s="37">
        <v>0</v>
      </c>
      <c r="AC446" s="44">
        <v>440</v>
      </c>
      <c r="AD446" s="37">
        <v>0</v>
      </c>
      <c r="AE446" s="37">
        <v>0</v>
      </c>
      <c r="AG446" s="44">
        <v>440</v>
      </c>
      <c r="AH446" s="37">
        <v>0</v>
      </c>
      <c r="AI446" s="37">
        <v>0</v>
      </c>
      <c r="AK446" s="44">
        <v>440</v>
      </c>
      <c r="AL446" s="37">
        <v>0</v>
      </c>
      <c r="AM446" s="37">
        <v>0</v>
      </c>
      <c r="AO446" s="44">
        <v>440</v>
      </c>
      <c r="AP446" s="37">
        <v>0</v>
      </c>
      <c r="AQ446" s="37">
        <v>0</v>
      </c>
      <c r="AS446" s="44">
        <v>440</v>
      </c>
      <c r="AT446" s="37">
        <v>0</v>
      </c>
      <c r="AU446" s="37">
        <v>0</v>
      </c>
      <c r="AW446" s="44">
        <v>440</v>
      </c>
      <c r="AX446" s="37">
        <v>0</v>
      </c>
      <c r="AY446" s="37">
        <v>0</v>
      </c>
      <c r="BA446" s="44">
        <v>440</v>
      </c>
      <c r="BB446" s="37">
        <v>0</v>
      </c>
      <c r="BC446" s="37">
        <v>0</v>
      </c>
      <c r="BE446" s="44">
        <v>440</v>
      </c>
      <c r="BF446" s="37">
        <v>0</v>
      </c>
      <c r="BG446" s="37">
        <v>0</v>
      </c>
      <c r="BI446" s="44">
        <v>440</v>
      </c>
      <c r="BJ446" s="37">
        <v>0</v>
      </c>
      <c r="BK446" s="37">
        <v>0</v>
      </c>
    </row>
    <row r="447" spans="1:63" ht="14.25" x14ac:dyDescent="0.2">
      <c r="A447" s="44">
        <v>441</v>
      </c>
      <c r="B447" s="37">
        <v>0</v>
      </c>
      <c r="C447" s="37">
        <v>0</v>
      </c>
      <c r="E447" s="44">
        <v>441</v>
      </c>
      <c r="F447" s="37">
        <v>0</v>
      </c>
      <c r="G447" s="37">
        <v>0</v>
      </c>
      <c r="I447" s="44">
        <v>441</v>
      </c>
      <c r="J447" s="37">
        <v>0</v>
      </c>
      <c r="K447" s="37">
        <v>0</v>
      </c>
      <c r="M447" s="44">
        <v>441</v>
      </c>
      <c r="N447" s="37">
        <v>0</v>
      </c>
      <c r="O447" s="37">
        <v>0</v>
      </c>
      <c r="Q447" s="44">
        <v>441</v>
      </c>
      <c r="R447" s="37">
        <v>0</v>
      </c>
      <c r="S447" s="37">
        <v>0</v>
      </c>
      <c r="U447" s="44">
        <v>441</v>
      </c>
      <c r="V447" s="37">
        <v>0</v>
      </c>
      <c r="W447" s="37">
        <v>0</v>
      </c>
      <c r="Y447" s="44">
        <v>441</v>
      </c>
      <c r="Z447" s="37">
        <v>0</v>
      </c>
      <c r="AA447" s="37">
        <v>0</v>
      </c>
      <c r="AC447" s="44">
        <v>441</v>
      </c>
      <c r="AD447" s="37">
        <v>0</v>
      </c>
      <c r="AE447" s="37">
        <v>0</v>
      </c>
      <c r="AG447" s="44">
        <v>441</v>
      </c>
      <c r="AH447" s="37">
        <v>0</v>
      </c>
      <c r="AI447" s="37">
        <v>0</v>
      </c>
      <c r="AK447" s="44">
        <v>441</v>
      </c>
      <c r="AL447" s="37">
        <v>0</v>
      </c>
      <c r="AM447" s="37">
        <v>0</v>
      </c>
      <c r="AO447" s="44">
        <v>441</v>
      </c>
      <c r="AP447" s="37">
        <v>0</v>
      </c>
      <c r="AQ447" s="37">
        <v>0</v>
      </c>
      <c r="AS447" s="44">
        <v>441</v>
      </c>
      <c r="AT447" s="37">
        <v>0</v>
      </c>
      <c r="AU447" s="37">
        <v>0</v>
      </c>
      <c r="AW447" s="44">
        <v>441</v>
      </c>
      <c r="AX447" s="37">
        <v>0</v>
      </c>
      <c r="AY447" s="37">
        <v>0</v>
      </c>
      <c r="BA447" s="44">
        <v>441</v>
      </c>
      <c r="BB447" s="37">
        <v>0</v>
      </c>
      <c r="BC447" s="37">
        <v>0</v>
      </c>
      <c r="BE447" s="44">
        <v>441</v>
      </c>
      <c r="BF447" s="37">
        <v>0</v>
      </c>
      <c r="BG447" s="37">
        <v>0</v>
      </c>
      <c r="BI447" s="44">
        <v>441</v>
      </c>
      <c r="BJ447" s="37">
        <v>0</v>
      </c>
      <c r="BK447" s="37">
        <v>0</v>
      </c>
    </row>
    <row r="448" spans="1:63" ht="14.25" x14ac:dyDescent="0.2">
      <c r="A448" s="44">
        <v>442</v>
      </c>
      <c r="B448" s="37">
        <v>0</v>
      </c>
      <c r="C448" s="37">
        <v>0</v>
      </c>
      <c r="E448" s="44">
        <v>442</v>
      </c>
      <c r="F448" s="37">
        <v>0</v>
      </c>
      <c r="G448" s="37">
        <v>0</v>
      </c>
      <c r="I448" s="44">
        <v>442</v>
      </c>
      <c r="J448" s="37">
        <v>0</v>
      </c>
      <c r="K448" s="37">
        <v>0</v>
      </c>
      <c r="M448" s="44">
        <v>442</v>
      </c>
      <c r="N448" s="37">
        <v>0</v>
      </c>
      <c r="O448" s="37">
        <v>0</v>
      </c>
      <c r="Q448" s="44">
        <v>442</v>
      </c>
      <c r="R448" s="37">
        <v>0</v>
      </c>
      <c r="S448" s="37">
        <v>0</v>
      </c>
      <c r="U448" s="44">
        <v>442</v>
      </c>
      <c r="V448" s="37">
        <v>0</v>
      </c>
      <c r="W448" s="37">
        <v>0</v>
      </c>
      <c r="Y448" s="44">
        <v>442</v>
      </c>
      <c r="Z448" s="37">
        <v>0</v>
      </c>
      <c r="AA448" s="37">
        <v>0</v>
      </c>
      <c r="AC448" s="44">
        <v>442</v>
      </c>
      <c r="AD448" s="37">
        <v>0</v>
      </c>
      <c r="AE448" s="37">
        <v>0</v>
      </c>
      <c r="AG448" s="44">
        <v>442</v>
      </c>
      <c r="AH448" s="37">
        <v>0</v>
      </c>
      <c r="AI448" s="37">
        <v>0</v>
      </c>
      <c r="AK448" s="44">
        <v>442</v>
      </c>
      <c r="AL448" s="37">
        <v>0</v>
      </c>
      <c r="AM448" s="37">
        <v>0</v>
      </c>
      <c r="AO448" s="44">
        <v>442</v>
      </c>
      <c r="AP448" s="37">
        <v>0</v>
      </c>
      <c r="AQ448" s="37">
        <v>0</v>
      </c>
      <c r="AS448" s="44">
        <v>442</v>
      </c>
      <c r="AT448" s="37">
        <v>0</v>
      </c>
      <c r="AU448" s="37">
        <v>0</v>
      </c>
      <c r="AW448" s="44">
        <v>442</v>
      </c>
      <c r="AX448" s="37">
        <v>0</v>
      </c>
      <c r="AY448" s="37">
        <v>0</v>
      </c>
      <c r="BA448" s="44">
        <v>442</v>
      </c>
      <c r="BB448" s="37">
        <v>0</v>
      </c>
      <c r="BC448" s="37">
        <v>0</v>
      </c>
      <c r="BE448" s="44">
        <v>442</v>
      </c>
      <c r="BF448" s="37">
        <v>0</v>
      </c>
      <c r="BG448" s="37">
        <v>0</v>
      </c>
      <c r="BI448" s="44">
        <v>442</v>
      </c>
      <c r="BJ448" s="37">
        <v>0</v>
      </c>
      <c r="BK448" s="37">
        <v>0</v>
      </c>
    </row>
    <row r="449" spans="1:63" ht="14.25" x14ac:dyDescent="0.2">
      <c r="A449" s="44">
        <v>443</v>
      </c>
      <c r="B449" s="37">
        <v>0</v>
      </c>
      <c r="C449" s="37">
        <v>0</v>
      </c>
      <c r="E449" s="44">
        <v>443</v>
      </c>
      <c r="F449" s="37">
        <v>0</v>
      </c>
      <c r="G449" s="37">
        <v>0</v>
      </c>
      <c r="I449" s="44">
        <v>443</v>
      </c>
      <c r="J449" s="37">
        <v>0</v>
      </c>
      <c r="K449" s="37">
        <v>0</v>
      </c>
      <c r="M449" s="44">
        <v>443</v>
      </c>
      <c r="N449" s="37">
        <v>0</v>
      </c>
      <c r="O449" s="37">
        <v>0</v>
      </c>
      <c r="Q449" s="44">
        <v>443</v>
      </c>
      <c r="R449" s="37">
        <v>0</v>
      </c>
      <c r="S449" s="37">
        <v>0</v>
      </c>
      <c r="U449" s="44">
        <v>443</v>
      </c>
      <c r="V449" s="37">
        <v>0</v>
      </c>
      <c r="W449" s="37">
        <v>0</v>
      </c>
      <c r="Y449" s="44">
        <v>443</v>
      </c>
      <c r="Z449" s="37">
        <v>0</v>
      </c>
      <c r="AA449" s="37">
        <v>0</v>
      </c>
      <c r="AC449" s="44">
        <v>443</v>
      </c>
      <c r="AD449" s="37">
        <v>0</v>
      </c>
      <c r="AE449" s="37">
        <v>0</v>
      </c>
      <c r="AG449" s="44">
        <v>443</v>
      </c>
      <c r="AH449" s="37">
        <v>0</v>
      </c>
      <c r="AI449" s="37">
        <v>0</v>
      </c>
      <c r="AK449" s="44">
        <v>443</v>
      </c>
      <c r="AL449" s="37">
        <v>0</v>
      </c>
      <c r="AM449" s="37">
        <v>0</v>
      </c>
      <c r="AO449" s="44">
        <v>443</v>
      </c>
      <c r="AP449" s="37">
        <v>0</v>
      </c>
      <c r="AQ449" s="37">
        <v>0</v>
      </c>
      <c r="AS449" s="44">
        <v>443</v>
      </c>
      <c r="AT449" s="37">
        <v>0</v>
      </c>
      <c r="AU449" s="37">
        <v>0</v>
      </c>
      <c r="AW449" s="44">
        <v>443</v>
      </c>
      <c r="AX449" s="37">
        <v>0</v>
      </c>
      <c r="AY449" s="37">
        <v>0</v>
      </c>
      <c r="BA449" s="44">
        <v>443</v>
      </c>
      <c r="BB449" s="37">
        <v>0</v>
      </c>
      <c r="BC449" s="37">
        <v>0</v>
      </c>
      <c r="BE449" s="44">
        <v>443</v>
      </c>
      <c r="BF449" s="37">
        <v>0</v>
      </c>
      <c r="BG449" s="37">
        <v>0</v>
      </c>
      <c r="BI449" s="44">
        <v>443</v>
      </c>
      <c r="BJ449" s="37">
        <v>0</v>
      </c>
      <c r="BK449" s="37">
        <v>0</v>
      </c>
    </row>
    <row r="450" spans="1:63" ht="14.25" x14ac:dyDescent="0.2">
      <c r="A450" s="44">
        <v>444</v>
      </c>
      <c r="B450" s="37">
        <v>0</v>
      </c>
      <c r="C450" s="37">
        <v>0</v>
      </c>
      <c r="E450" s="44">
        <v>444</v>
      </c>
      <c r="F450" s="37">
        <v>0</v>
      </c>
      <c r="G450" s="37">
        <v>0</v>
      </c>
      <c r="I450" s="44">
        <v>444</v>
      </c>
      <c r="J450" s="37">
        <v>0</v>
      </c>
      <c r="K450" s="37">
        <v>0</v>
      </c>
      <c r="M450" s="44">
        <v>444</v>
      </c>
      <c r="N450" s="37">
        <v>0</v>
      </c>
      <c r="O450" s="37">
        <v>0</v>
      </c>
      <c r="Q450" s="44">
        <v>444</v>
      </c>
      <c r="R450" s="37">
        <v>0</v>
      </c>
      <c r="S450" s="37">
        <v>0</v>
      </c>
      <c r="U450" s="44">
        <v>444</v>
      </c>
      <c r="V450" s="37">
        <v>0</v>
      </c>
      <c r="W450" s="37">
        <v>0</v>
      </c>
      <c r="Y450" s="44">
        <v>444</v>
      </c>
      <c r="Z450" s="37">
        <v>0</v>
      </c>
      <c r="AA450" s="37">
        <v>0</v>
      </c>
      <c r="AC450" s="44">
        <v>444</v>
      </c>
      <c r="AD450" s="37">
        <v>0</v>
      </c>
      <c r="AE450" s="37">
        <v>0</v>
      </c>
      <c r="AG450" s="44">
        <v>444</v>
      </c>
      <c r="AH450" s="37">
        <v>0</v>
      </c>
      <c r="AI450" s="37">
        <v>0</v>
      </c>
      <c r="AK450" s="44">
        <v>444</v>
      </c>
      <c r="AL450" s="37">
        <v>0</v>
      </c>
      <c r="AM450" s="37">
        <v>0</v>
      </c>
      <c r="AO450" s="44">
        <v>444</v>
      </c>
      <c r="AP450" s="37">
        <v>0</v>
      </c>
      <c r="AQ450" s="37">
        <v>0</v>
      </c>
      <c r="AS450" s="44">
        <v>444</v>
      </c>
      <c r="AT450" s="37">
        <v>0</v>
      </c>
      <c r="AU450" s="37">
        <v>0</v>
      </c>
      <c r="AW450" s="44">
        <v>444</v>
      </c>
      <c r="AX450" s="37">
        <v>0</v>
      </c>
      <c r="AY450" s="37">
        <v>0</v>
      </c>
      <c r="BA450" s="44">
        <v>444</v>
      </c>
      <c r="BB450" s="37">
        <v>0</v>
      </c>
      <c r="BC450" s="37">
        <v>0</v>
      </c>
      <c r="BE450" s="44">
        <v>444</v>
      </c>
      <c r="BF450" s="37">
        <v>0</v>
      </c>
      <c r="BG450" s="37">
        <v>0</v>
      </c>
      <c r="BI450" s="44">
        <v>444</v>
      </c>
      <c r="BJ450" s="37">
        <v>0</v>
      </c>
      <c r="BK450" s="37">
        <v>0</v>
      </c>
    </row>
    <row r="451" spans="1:63" ht="14.25" x14ac:dyDescent="0.2">
      <c r="A451" s="44">
        <v>445</v>
      </c>
      <c r="B451" s="37">
        <v>0</v>
      </c>
      <c r="C451" s="37">
        <v>0</v>
      </c>
      <c r="E451" s="44">
        <v>445</v>
      </c>
      <c r="F451" s="37">
        <v>0</v>
      </c>
      <c r="G451" s="37">
        <v>0</v>
      </c>
      <c r="I451" s="44">
        <v>445</v>
      </c>
      <c r="J451" s="37">
        <v>0</v>
      </c>
      <c r="K451" s="37">
        <v>0</v>
      </c>
      <c r="M451" s="44">
        <v>445</v>
      </c>
      <c r="N451" s="37">
        <v>0</v>
      </c>
      <c r="O451" s="37">
        <v>0</v>
      </c>
      <c r="Q451" s="44">
        <v>445</v>
      </c>
      <c r="R451" s="37">
        <v>0</v>
      </c>
      <c r="S451" s="37">
        <v>0</v>
      </c>
      <c r="U451" s="44">
        <v>445</v>
      </c>
      <c r="V451" s="37">
        <v>0</v>
      </c>
      <c r="W451" s="37">
        <v>0</v>
      </c>
      <c r="Y451" s="44">
        <v>445</v>
      </c>
      <c r="Z451" s="37">
        <v>0</v>
      </c>
      <c r="AA451" s="37">
        <v>0</v>
      </c>
      <c r="AC451" s="44">
        <v>445</v>
      </c>
      <c r="AD451" s="37">
        <v>0</v>
      </c>
      <c r="AE451" s="37">
        <v>0</v>
      </c>
      <c r="AG451" s="44">
        <v>445</v>
      </c>
      <c r="AH451" s="37">
        <v>0</v>
      </c>
      <c r="AI451" s="37">
        <v>0</v>
      </c>
      <c r="AK451" s="44">
        <v>445</v>
      </c>
      <c r="AL451" s="37">
        <v>0</v>
      </c>
      <c r="AM451" s="37">
        <v>0</v>
      </c>
      <c r="AO451" s="44">
        <v>445</v>
      </c>
      <c r="AP451" s="37">
        <v>0</v>
      </c>
      <c r="AQ451" s="37">
        <v>0</v>
      </c>
      <c r="AS451" s="44">
        <v>445</v>
      </c>
      <c r="AT451" s="37">
        <v>0</v>
      </c>
      <c r="AU451" s="37">
        <v>0</v>
      </c>
      <c r="AW451" s="44">
        <v>445</v>
      </c>
      <c r="AX451" s="37">
        <v>0</v>
      </c>
      <c r="AY451" s="37">
        <v>0</v>
      </c>
      <c r="BA451" s="44">
        <v>445</v>
      </c>
      <c r="BB451" s="37">
        <v>0</v>
      </c>
      <c r="BC451" s="37">
        <v>0</v>
      </c>
      <c r="BE451" s="44">
        <v>445</v>
      </c>
      <c r="BF451" s="37">
        <v>0</v>
      </c>
      <c r="BG451" s="37">
        <v>0</v>
      </c>
      <c r="BI451" s="44">
        <v>445</v>
      </c>
      <c r="BJ451" s="37">
        <v>0</v>
      </c>
      <c r="BK451" s="37">
        <v>0</v>
      </c>
    </row>
    <row r="452" spans="1:63" ht="14.25" x14ac:dyDescent="0.2">
      <c r="A452" s="44">
        <v>446</v>
      </c>
      <c r="B452" s="37">
        <v>0</v>
      </c>
      <c r="C452" s="37">
        <v>0</v>
      </c>
      <c r="E452" s="44">
        <v>446</v>
      </c>
      <c r="F452" s="37">
        <v>0</v>
      </c>
      <c r="G452" s="37">
        <v>0</v>
      </c>
      <c r="I452" s="44">
        <v>446</v>
      </c>
      <c r="J452" s="37">
        <v>0</v>
      </c>
      <c r="K452" s="37">
        <v>0</v>
      </c>
      <c r="M452" s="44">
        <v>446</v>
      </c>
      <c r="N452" s="37">
        <v>0</v>
      </c>
      <c r="O452" s="37">
        <v>0</v>
      </c>
      <c r="Q452" s="44">
        <v>446</v>
      </c>
      <c r="R452" s="37">
        <v>0</v>
      </c>
      <c r="S452" s="37">
        <v>0</v>
      </c>
      <c r="U452" s="44">
        <v>446</v>
      </c>
      <c r="V452" s="37">
        <v>0</v>
      </c>
      <c r="W452" s="37">
        <v>0</v>
      </c>
      <c r="Y452" s="44">
        <v>446</v>
      </c>
      <c r="Z452" s="37">
        <v>0</v>
      </c>
      <c r="AA452" s="37">
        <v>0</v>
      </c>
      <c r="AC452" s="44">
        <v>446</v>
      </c>
      <c r="AD452" s="37">
        <v>0</v>
      </c>
      <c r="AE452" s="37">
        <v>0</v>
      </c>
      <c r="AG452" s="44">
        <v>446</v>
      </c>
      <c r="AH452" s="37">
        <v>0</v>
      </c>
      <c r="AI452" s="37">
        <v>0</v>
      </c>
      <c r="AK452" s="44">
        <v>446</v>
      </c>
      <c r="AL452" s="37">
        <v>0</v>
      </c>
      <c r="AM452" s="37">
        <v>0</v>
      </c>
      <c r="AO452" s="44">
        <v>446</v>
      </c>
      <c r="AP452" s="37">
        <v>0</v>
      </c>
      <c r="AQ452" s="37">
        <v>0</v>
      </c>
      <c r="AS452" s="44">
        <v>446</v>
      </c>
      <c r="AT452" s="37">
        <v>0</v>
      </c>
      <c r="AU452" s="37">
        <v>0</v>
      </c>
      <c r="AW452" s="44">
        <v>446</v>
      </c>
      <c r="AX452" s="37">
        <v>0</v>
      </c>
      <c r="AY452" s="37">
        <v>0</v>
      </c>
      <c r="BA452" s="44">
        <v>446</v>
      </c>
      <c r="BB452" s="37">
        <v>0</v>
      </c>
      <c r="BC452" s="37">
        <v>0</v>
      </c>
      <c r="BE452" s="44">
        <v>446</v>
      </c>
      <c r="BF452" s="37">
        <v>0</v>
      </c>
      <c r="BG452" s="37">
        <v>0</v>
      </c>
      <c r="BI452" s="44">
        <v>446</v>
      </c>
      <c r="BJ452" s="37">
        <v>0</v>
      </c>
      <c r="BK452" s="37">
        <v>0</v>
      </c>
    </row>
    <row r="453" spans="1:63" ht="14.25" x14ac:dyDescent="0.2">
      <c r="A453" s="44">
        <v>447</v>
      </c>
      <c r="B453" s="37">
        <v>0</v>
      </c>
      <c r="C453" s="37">
        <v>0</v>
      </c>
      <c r="E453" s="44">
        <v>447</v>
      </c>
      <c r="F453" s="37">
        <v>0</v>
      </c>
      <c r="G453" s="37">
        <v>0</v>
      </c>
      <c r="I453" s="44">
        <v>447</v>
      </c>
      <c r="J453" s="37">
        <v>0</v>
      </c>
      <c r="K453" s="37">
        <v>0</v>
      </c>
      <c r="M453" s="44">
        <v>447</v>
      </c>
      <c r="N453" s="37">
        <v>0</v>
      </c>
      <c r="O453" s="37">
        <v>0</v>
      </c>
      <c r="Q453" s="44">
        <v>447</v>
      </c>
      <c r="R453" s="37">
        <v>0</v>
      </c>
      <c r="S453" s="37">
        <v>0</v>
      </c>
      <c r="U453" s="44">
        <v>447</v>
      </c>
      <c r="V453" s="37">
        <v>0</v>
      </c>
      <c r="W453" s="37">
        <v>0</v>
      </c>
      <c r="Y453" s="44">
        <v>447</v>
      </c>
      <c r="Z453" s="37">
        <v>0</v>
      </c>
      <c r="AA453" s="37">
        <v>0</v>
      </c>
      <c r="AC453" s="44">
        <v>447</v>
      </c>
      <c r="AD453" s="37">
        <v>0</v>
      </c>
      <c r="AE453" s="37">
        <v>0</v>
      </c>
      <c r="AG453" s="44">
        <v>447</v>
      </c>
      <c r="AH453" s="37">
        <v>0</v>
      </c>
      <c r="AI453" s="37">
        <v>0</v>
      </c>
      <c r="AK453" s="44">
        <v>447</v>
      </c>
      <c r="AL453" s="37">
        <v>0</v>
      </c>
      <c r="AM453" s="37">
        <v>0</v>
      </c>
      <c r="AO453" s="44">
        <v>447</v>
      </c>
      <c r="AP453" s="37">
        <v>0</v>
      </c>
      <c r="AQ453" s="37">
        <v>0</v>
      </c>
      <c r="AS453" s="44">
        <v>447</v>
      </c>
      <c r="AT453" s="37">
        <v>0</v>
      </c>
      <c r="AU453" s="37">
        <v>0</v>
      </c>
      <c r="AW453" s="44">
        <v>447</v>
      </c>
      <c r="AX453" s="37">
        <v>0</v>
      </c>
      <c r="AY453" s="37">
        <v>0</v>
      </c>
      <c r="BA453" s="44">
        <v>447</v>
      </c>
      <c r="BB453" s="37">
        <v>0</v>
      </c>
      <c r="BC453" s="37">
        <v>0</v>
      </c>
      <c r="BE453" s="44">
        <v>447</v>
      </c>
      <c r="BF453" s="37">
        <v>0</v>
      </c>
      <c r="BG453" s="37">
        <v>0</v>
      </c>
      <c r="BI453" s="44">
        <v>447</v>
      </c>
      <c r="BJ453" s="37">
        <v>0</v>
      </c>
      <c r="BK453" s="37">
        <v>0</v>
      </c>
    </row>
    <row r="454" spans="1:63" ht="14.25" x14ac:dyDescent="0.2">
      <c r="A454" s="44">
        <v>448</v>
      </c>
      <c r="B454" s="37">
        <v>0</v>
      </c>
      <c r="C454" s="37">
        <v>0</v>
      </c>
      <c r="E454" s="44">
        <v>448</v>
      </c>
      <c r="F454" s="37">
        <v>0</v>
      </c>
      <c r="G454" s="37">
        <v>0</v>
      </c>
      <c r="I454" s="44">
        <v>448</v>
      </c>
      <c r="J454" s="37">
        <v>0</v>
      </c>
      <c r="K454" s="37">
        <v>0</v>
      </c>
      <c r="M454" s="44">
        <v>448</v>
      </c>
      <c r="N454" s="37">
        <v>0</v>
      </c>
      <c r="O454" s="37">
        <v>0</v>
      </c>
      <c r="Q454" s="44">
        <v>448</v>
      </c>
      <c r="R454" s="37">
        <v>0</v>
      </c>
      <c r="S454" s="37">
        <v>0</v>
      </c>
      <c r="U454" s="44">
        <v>448</v>
      </c>
      <c r="V454" s="37">
        <v>0</v>
      </c>
      <c r="W454" s="37">
        <v>0</v>
      </c>
      <c r="Y454" s="44">
        <v>448</v>
      </c>
      <c r="Z454" s="37">
        <v>0</v>
      </c>
      <c r="AA454" s="37">
        <v>0</v>
      </c>
      <c r="AC454" s="44">
        <v>448</v>
      </c>
      <c r="AD454" s="37">
        <v>0</v>
      </c>
      <c r="AE454" s="37">
        <v>0</v>
      </c>
      <c r="AG454" s="44">
        <v>448</v>
      </c>
      <c r="AH454" s="37">
        <v>0</v>
      </c>
      <c r="AI454" s="37">
        <v>0</v>
      </c>
      <c r="AK454" s="44">
        <v>448</v>
      </c>
      <c r="AL454" s="37">
        <v>0</v>
      </c>
      <c r="AM454" s="37">
        <v>0</v>
      </c>
      <c r="AO454" s="44">
        <v>448</v>
      </c>
      <c r="AP454" s="37">
        <v>0</v>
      </c>
      <c r="AQ454" s="37">
        <v>0</v>
      </c>
      <c r="AS454" s="44">
        <v>448</v>
      </c>
      <c r="AT454" s="37">
        <v>0</v>
      </c>
      <c r="AU454" s="37">
        <v>0</v>
      </c>
      <c r="AW454" s="44">
        <v>448</v>
      </c>
      <c r="AX454" s="37">
        <v>0</v>
      </c>
      <c r="AY454" s="37">
        <v>0</v>
      </c>
      <c r="BA454" s="44">
        <v>448</v>
      </c>
      <c r="BB454" s="37">
        <v>0</v>
      </c>
      <c r="BC454" s="37">
        <v>0</v>
      </c>
      <c r="BE454" s="44">
        <v>448</v>
      </c>
      <c r="BF454" s="37">
        <v>0</v>
      </c>
      <c r="BG454" s="37">
        <v>0</v>
      </c>
      <c r="BI454" s="44">
        <v>448</v>
      </c>
      <c r="BJ454" s="37">
        <v>0</v>
      </c>
      <c r="BK454" s="37">
        <v>0</v>
      </c>
    </row>
    <row r="455" spans="1:63" ht="14.25" x14ac:dyDescent="0.2">
      <c r="A455" s="44">
        <v>449</v>
      </c>
      <c r="B455" s="37">
        <v>0</v>
      </c>
      <c r="C455" s="37">
        <v>0</v>
      </c>
      <c r="E455" s="44">
        <v>449</v>
      </c>
      <c r="F455" s="37">
        <v>0</v>
      </c>
      <c r="G455" s="37">
        <v>0</v>
      </c>
      <c r="I455" s="44">
        <v>449</v>
      </c>
      <c r="J455" s="37">
        <v>0</v>
      </c>
      <c r="K455" s="37">
        <v>0</v>
      </c>
      <c r="M455" s="44">
        <v>449</v>
      </c>
      <c r="N455" s="37">
        <v>0</v>
      </c>
      <c r="O455" s="37">
        <v>0</v>
      </c>
      <c r="Q455" s="44">
        <v>449</v>
      </c>
      <c r="R455" s="37">
        <v>0</v>
      </c>
      <c r="S455" s="37">
        <v>0</v>
      </c>
      <c r="U455" s="44">
        <v>449</v>
      </c>
      <c r="V455" s="37">
        <v>0</v>
      </c>
      <c r="W455" s="37">
        <v>0</v>
      </c>
      <c r="Y455" s="44">
        <v>449</v>
      </c>
      <c r="Z455" s="37">
        <v>0</v>
      </c>
      <c r="AA455" s="37">
        <v>0</v>
      </c>
      <c r="AC455" s="44">
        <v>449</v>
      </c>
      <c r="AD455" s="37">
        <v>0</v>
      </c>
      <c r="AE455" s="37">
        <v>0</v>
      </c>
      <c r="AG455" s="44">
        <v>449</v>
      </c>
      <c r="AH455" s="37">
        <v>0</v>
      </c>
      <c r="AI455" s="37">
        <v>0</v>
      </c>
      <c r="AK455" s="44">
        <v>449</v>
      </c>
      <c r="AL455" s="37">
        <v>0</v>
      </c>
      <c r="AM455" s="37">
        <v>0</v>
      </c>
      <c r="AO455" s="44">
        <v>449</v>
      </c>
      <c r="AP455" s="37">
        <v>0</v>
      </c>
      <c r="AQ455" s="37">
        <v>0</v>
      </c>
      <c r="AS455" s="44">
        <v>449</v>
      </c>
      <c r="AT455" s="37">
        <v>0</v>
      </c>
      <c r="AU455" s="37">
        <v>0</v>
      </c>
      <c r="AW455" s="44">
        <v>449</v>
      </c>
      <c r="AX455" s="37">
        <v>0</v>
      </c>
      <c r="AY455" s="37">
        <v>0</v>
      </c>
      <c r="BA455" s="44">
        <v>449</v>
      </c>
      <c r="BB455" s="37">
        <v>0</v>
      </c>
      <c r="BC455" s="37">
        <v>0</v>
      </c>
      <c r="BE455" s="44">
        <v>449</v>
      </c>
      <c r="BF455" s="37">
        <v>0</v>
      </c>
      <c r="BG455" s="37">
        <v>0</v>
      </c>
      <c r="BI455" s="44">
        <v>449</v>
      </c>
      <c r="BJ455" s="37">
        <v>0</v>
      </c>
      <c r="BK455" s="37">
        <v>0</v>
      </c>
    </row>
    <row r="456" spans="1:63" ht="14.25" x14ac:dyDescent="0.2">
      <c r="A456" s="44">
        <v>450</v>
      </c>
      <c r="B456" s="37">
        <v>0</v>
      </c>
      <c r="C456" s="37">
        <v>0</v>
      </c>
      <c r="E456" s="44">
        <v>450</v>
      </c>
      <c r="F456" s="37">
        <v>0</v>
      </c>
      <c r="G456" s="37">
        <v>0</v>
      </c>
      <c r="I456" s="44">
        <v>450</v>
      </c>
      <c r="J456" s="37">
        <v>0</v>
      </c>
      <c r="K456" s="37">
        <v>0</v>
      </c>
      <c r="M456" s="44">
        <v>450</v>
      </c>
      <c r="N456" s="37">
        <v>0</v>
      </c>
      <c r="O456" s="37">
        <v>0</v>
      </c>
      <c r="Q456" s="44">
        <v>450</v>
      </c>
      <c r="R456" s="37">
        <v>0</v>
      </c>
      <c r="S456" s="37">
        <v>0</v>
      </c>
      <c r="U456" s="44">
        <v>450</v>
      </c>
      <c r="V456" s="37">
        <v>0</v>
      </c>
      <c r="W456" s="37">
        <v>0</v>
      </c>
      <c r="Y456" s="44">
        <v>450</v>
      </c>
      <c r="Z456" s="37">
        <v>0</v>
      </c>
      <c r="AA456" s="37">
        <v>0</v>
      </c>
      <c r="AC456" s="44">
        <v>450</v>
      </c>
      <c r="AD456" s="37">
        <v>0</v>
      </c>
      <c r="AE456" s="37">
        <v>0</v>
      </c>
      <c r="AG456" s="44">
        <v>450</v>
      </c>
      <c r="AH456" s="37">
        <v>0</v>
      </c>
      <c r="AI456" s="37">
        <v>0</v>
      </c>
      <c r="AK456" s="44">
        <v>450</v>
      </c>
      <c r="AL456" s="37">
        <v>0</v>
      </c>
      <c r="AM456" s="37">
        <v>0</v>
      </c>
      <c r="AO456" s="44">
        <v>450</v>
      </c>
      <c r="AP456" s="37">
        <v>0</v>
      </c>
      <c r="AQ456" s="37">
        <v>0</v>
      </c>
      <c r="AS456" s="44">
        <v>450</v>
      </c>
      <c r="AT456" s="37">
        <v>0</v>
      </c>
      <c r="AU456" s="37">
        <v>0</v>
      </c>
      <c r="AW456" s="44">
        <v>450</v>
      </c>
      <c r="AX456" s="37">
        <v>0</v>
      </c>
      <c r="AY456" s="37">
        <v>0</v>
      </c>
      <c r="BA456" s="44">
        <v>450</v>
      </c>
      <c r="BB456" s="37">
        <v>0</v>
      </c>
      <c r="BC456" s="37">
        <v>0</v>
      </c>
      <c r="BE456" s="44">
        <v>450</v>
      </c>
      <c r="BF456" s="37">
        <v>0</v>
      </c>
      <c r="BG456" s="37">
        <v>0</v>
      </c>
      <c r="BI456" s="44">
        <v>450</v>
      </c>
      <c r="BJ456" s="37">
        <v>0</v>
      </c>
      <c r="BK456" s="37">
        <v>0</v>
      </c>
    </row>
    <row r="457" spans="1:63" ht="14.25" x14ac:dyDescent="0.2">
      <c r="A457" s="44">
        <v>451</v>
      </c>
      <c r="B457" s="37">
        <v>0</v>
      </c>
      <c r="C457" s="37">
        <v>0</v>
      </c>
      <c r="E457" s="44">
        <v>451</v>
      </c>
      <c r="F457" s="37">
        <v>0</v>
      </c>
      <c r="G457" s="37">
        <v>0</v>
      </c>
      <c r="I457" s="44">
        <v>451</v>
      </c>
      <c r="J457" s="37">
        <v>0</v>
      </c>
      <c r="K457" s="37">
        <v>0</v>
      </c>
      <c r="M457" s="44">
        <v>451</v>
      </c>
      <c r="N457" s="37">
        <v>0</v>
      </c>
      <c r="O457" s="37">
        <v>0</v>
      </c>
      <c r="Q457" s="44">
        <v>451</v>
      </c>
      <c r="R457" s="37">
        <v>0</v>
      </c>
      <c r="S457" s="37">
        <v>0</v>
      </c>
      <c r="U457" s="44">
        <v>451</v>
      </c>
      <c r="V457" s="37">
        <v>0</v>
      </c>
      <c r="W457" s="37">
        <v>0</v>
      </c>
      <c r="Y457" s="44">
        <v>451</v>
      </c>
      <c r="Z457" s="37">
        <v>0</v>
      </c>
      <c r="AA457" s="37">
        <v>0</v>
      </c>
      <c r="AC457" s="44">
        <v>451</v>
      </c>
      <c r="AD457" s="37">
        <v>0</v>
      </c>
      <c r="AE457" s="37">
        <v>0</v>
      </c>
      <c r="AG457" s="44">
        <v>451</v>
      </c>
      <c r="AH457" s="37">
        <v>0</v>
      </c>
      <c r="AI457" s="37">
        <v>0</v>
      </c>
      <c r="AK457" s="44">
        <v>451</v>
      </c>
      <c r="AL457" s="37">
        <v>0</v>
      </c>
      <c r="AM457" s="37">
        <v>0</v>
      </c>
      <c r="AO457" s="44">
        <v>451</v>
      </c>
      <c r="AP457" s="37">
        <v>0</v>
      </c>
      <c r="AQ457" s="37">
        <v>0</v>
      </c>
      <c r="AS457" s="44">
        <v>451</v>
      </c>
      <c r="AT457" s="37">
        <v>0</v>
      </c>
      <c r="AU457" s="37">
        <v>0</v>
      </c>
      <c r="AW457" s="44">
        <v>451</v>
      </c>
      <c r="AX457" s="37">
        <v>0</v>
      </c>
      <c r="AY457" s="37">
        <v>0</v>
      </c>
      <c r="BA457" s="44">
        <v>451</v>
      </c>
      <c r="BB457" s="37">
        <v>0</v>
      </c>
      <c r="BC457" s="37">
        <v>0</v>
      </c>
      <c r="BE457" s="44">
        <v>451</v>
      </c>
      <c r="BF457" s="37">
        <v>0</v>
      </c>
      <c r="BG457" s="37">
        <v>0</v>
      </c>
      <c r="BI457" s="44">
        <v>451</v>
      </c>
      <c r="BJ457" s="37">
        <v>0</v>
      </c>
      <c r="BK457" s="37">
        <v>0</v>
      </c>
    </row>
    <row r="458" spans="1:63" ht="14.25" x14ac:dyDescent="0.2">
      <c r="A458" s="44">
        <v>452</v>
      </c>
      <c r="B458" s="37">
        <v>0</v>
      </c>
      <c r="C458" s="37">
        <v>0</v>
      </c>
      <c r="E458" s="44">
        <v>452</v>
      </c>
      <c r="F458" s="37">
        <v>0</v>
      </c>
      <c r="G458" s="37">
        <v>0</v>
      </c>
      <c r="I458" s="44">
        <v>452</v>
      </c>
      <c r="J458" s="37">
        <v>0</v>
      </c>
      <c r="K458" s="37">
        <v>0</v>
      </c>
      <c r="M458" s="44">
        <v>452</v>
      </c>
      <c r="N458" s="37">
        <v>0</v>
      </c>
      <c r="O458" s="37">
        <v>0</v>
      </c>
      <c r="Q458" s="44">
        <v>452</v>
      </c>
      <c r="R458" s="37">
        <v>0</v>
      </c>
      <c r="S458" s="37">
        <v>0</v>
      </c>
      <c r="U458" s="44">
        <v>452</v>
      </c>
      <c r="V458" s="37">
        <v>0</v>
      </c>
      <c r="W458" s="37">
        <v>0</v>
      </c>
      <c r="Y458" s="44">
        <v>452</v>
      </c>
      <c r="Z458" s="37">
        <v>0</v>
      </c>
      <c r="AA458" s="37">
        <v>0</v>
      </c>
      <c r="AC458" s="44">
        <v>452</v>
      </c>
      <c r="AD458" s="37">
        <v>0</v>
      </c>
      <c r="AE458" s="37">
        <v>0</v>
      </c>
      <c r="AG458" s="44">
        <v>452</v>
      </c>
      <c r="AH458" s="37">
        <v>0</v>
      </c>
      <c r="AI458" s="37">
        <v>0</v>
      </c>
      <c r="AK458" s="44">
        <v>452</v>
      </c>
      <c r="AL458" s="37">
        <v>0</v>
      </c>
      <c r="AM458" s="37">
        <v>0</v>
      </c>
      <c r="AO458" s="44">
        <v>452</v>
      </c>
      <c r="AP458" s="37">
        <v>0</v>
      </c>
      <c r="AQ458" s="37">
        <v>0</v>
      </c>
      <c r="AS458" s="44">
        <v>452</v>
      </c>
      <c r="AT458" s="37">
        <v>0</v>
      </c>
      <c r="AU458" s="37">
        <v>0</v>
      </c>
      <c r="AW458" s="44">
        <v>452</v>
      </c>
      <c r="AX458" s="37">
        <v>0</v>
      </c>
      <c r="AY458" s="37">
        <v>0</v>
      </c>
      <c r="BA458" s="44">
        <v>452</v>
      </c>
      <c r="BB458" s="37">
        <v>0</v>
      </c>
      <c r="BC458" s="37">
        <v>0</v>
      </c>
      <c r="BE458" s="44">
        <v>452</v>
      </c>
      <c r="BF458" s="37">
        <v>0</v>
      </c>
      <c r="BG458" s="37">
        <v>0</v>
      </c>
      <c r="BI458" s="44">
        <v>452</v>
      </c>
      <c r="BJ458" s="37">
        <v>0</v>
      </c>
      <c r="BK458" s="37">
        <v>0</v>
      </c>
    </row>
    <row r="459" spans="1:63" ht="14.25" x14ac:dyDescent="0.2">
      <c r="A459" s="44">
        <v>453</v>
      </c>
      <c r="B459" s="37">
        <v>0</v>
      </c>
      <c r="C459" s="37">
        <v>0</v>
      </c>
      <c r="E459" s="44">
        <v>453</v>
      </c>
      <c r="F459" s="37">
        <v>0</v>
      </c>
      <c r="G459" s="37">
        <v>0</v>
      </c>
      <c r="I459" s="44">
        <v>453</v>
      </c>
      <c r="J459" s="37">
        <v>0</v>
      </c>
      <c r="K459" s="37">
        <v>0</v>
      </c>
      <c r="M459" s="44">
        <v>453</v>
      </c>
      <c r="N459" s="37">
        <v>0</v>
      </c>
      <c r="O459" s="37">
        <v>0</v>
      </c>
      <c r="Q459" s="44">
        <v>453</v>
      </c>
      <c r="R459" s="37">
        <v>0</v>
      </c>
      <c r="S459" s="37">
        <v>0</v>
      </c>
      <c r="U459" s="44">
        <v>453</v>
      </c>
      <c r="V459" s="37">
        <v>0</v>
      </c>
      <c r="W459" s="37">
        <v>0</v>
      </c>
      <c r="Y459" s="44">
        <v>453</v>
      </c>
      <c r="Z459" s="37">
        <v>0</v>
      </c>
      <c r="AA459" s="37">
        <v>0</v>
      </c>
      <c r="AC459" s="44">
        <v>453</v>
      </c>
      <c r="AD459" s="37">
        <v>0</v>
      </c>
      <c r="AE459" s="37">
        <v>0</v>
      </c>
      <c r="AG459" s="44">
        <v>453</v>
      </c>
      <c r="AH459" s="37">
        <v>0</v>
      </c>
      <c r="AI459" s="37">
        <v>0</v>
      </c>
      <c r="AK459" s="44">
        <v>453</v>
      </c>
      <c r="AL459" s="37">
        <v>0</v>
      </c>
      <c r="AM459" s="37">
        <v>0</v>
      </c>
      <c r="AO459" s="44">
        <v>453</v>
      </c>
      <c r="AP459" s="37">
        <v>0</v>
      </c>
      <c r="AQ459" s="37">
        <v>0</v>
      </c>
      <c r="AS459" s="44">
        <v>453</v>
      </c>
      <c r="AT459" s="37">
        <v>0</v>
      </c>
      <c r="AU459" s="37">
        <v>0</v>
      </c>
      <c r="AW459" s="44">
        <v>453</v>
      </c>
      <c r="AX459" s="37">
        <v>0</v>
      </c>
      <c r="AY459" s="37">
        <v>0</v>
      </c>
      <c r="BA459" s="44">
        <v>453</v>
      </c>
      <c r="BB459" s="37">
        <v>0</v>
      </c>
      <c r="BC459" s="37">
        <v>0</v>
      </c>
      <c r="BE459" s="44">
        <v>453</v>
      </c>
      <c r="BF459" s="37">
        <v>0</v>
      </c>
      <c r="BG459" s="37">
        <v>0</v>
      </c>
      <c r="BI459" s="44">
        <v>453</v>
      </c>
      <c r="BJ459" s="37">
        <v>0</v>
      </c>
      <c r="BK459" s="37">
        <v>0</v>
      </c>
    </row>
    <row r="460" spans="1:63" ht="14.25" x14ac:dyDescent="0.2">
      <c r="A460" s="44">
        <v>454</v>
      </c>
      <c r="B460" s="37">
        <v>0</v>
      </c>
      <c r="C460" s="37">
        <v>0</v>
      </c>
      <c r="E460" s="44">
        <v>454</v>
      </c>
      <c r="F460" s="37">
        <v>0</v>
      </c>
      <c r="G460" s="37">
        <v>0</v>
      </c>
      <c r="I460" s="44">
        <v>454</v>
      </c>
      <c r="J460" s="37">
        <v>0</v>
      </c>
      <c r="K460" s="37">
        <v>0</v>
      </c>
      <c r="M460" s="44">
        <v>454</v>
      </c>
      <c r="N460" s="37">
        <v>0</v>
      </c>
      <c r="O460" s="37">
        <v>0</v>
      </c>
      <c r="Q460" s="44">
        <v>454</v>
      </c>
      <c r="R460" s="37">
        <v>0</v>
      </c>
      <c r="S460" s="37">
        <v>0</v>
      </c>
      <c r="U460" s="44">
        <v>454</v>
      </c>
      <c r="V460" s="37">
        <v>0</v>
      </c>
      <c r="W460" s="37">
        <v>0</v>
      </c>
      <c r="Y460" s="44">
        <v>454</v>
      </c>
      <c r="Z460" s="37">
        <v>0</v>
      </c>
      <c r="AA460" s="37">
        <v>0</v>
      </c>
      <c r="AC460" s="44">
        <v>454</v>
      </c>
      <c r="AD460" s="37">
        <v>0</v>
      </c>
      <c r="AE460" s="37">
        <v>0</v>
      </c>
      <c r="AG460" s="44">
        <v>454</v>
      </c>
      <c r="AH460" s="37">
        <v>0</v>
      </c>
      <c r="AI460" s="37">
        <v>0</v>
      </c>
      <c r="AK460" s="44">
        <v>454</v>
      </c>
      <c r="AL460" s="37">
        <v>0</v>
      </c>
      <c r="AM460" s="37">
        <v>0</v>
      </c>
      <c r="AO460" s="44">
        <v>454</v>
      </c>
      <c r="AP460" s="37">
        <v>0</v>
      </c>
      <c r="AQ460" s="37">
        <v>0</v>
      </c>
      <c r="AS460" s="44">
        <v>454</v>
      </c>
      <c r="AT460" s="37">
        <v>0</v>
      </c>
      <c r="AU460" s="37">
        <v>0</v>
      </c>
      <c r="AW460" s="44">
        <v>454</v>
      </c>
      <c r="AX460" s="37">
        <v>0</v>
      </c>
      <c r="AY460" s="37">
        <v>0</v>
      </c>
      <c r="BA460" s="44">
        <v>454</v>
      </c>
      <c r="BB460" s="37">
        <v>0</v>
      </c>
      <c r="BC460" s="37">
        <v>0</v>
      </c>
      <c r="BE460" s="44">
        <v>454</v>
      </c>
      <c r="BF460" s="37">
        <v>0</v>
      </c>
      <c r="BG460" s="37">
        <v>0</v>
      </c>
      <c r="BI460" s="44">
        <v>454</v>
      </c>
      <c r="BJ460" s="37">
        <v>0</v>
      </c>
      <c r="BK460" s="37">
        <v>0</v>
      </c>
    </row>
    <row r="461" spans="1:63" ht="14.25" x14ac:dyDescent="0.2">
      <c r="A461" s="44">
        <v>455</v>
      </c>
      <c r="B461" s="37">
        <v>0</v>
      </c>
      <c r="C461" s="37">
        <v>0</v>
      </c>
      <c r="E461" s="44">
        <v>455</v>
      </c>
      <c r="F461" s="37">
        <v>0</v>
      </c>
      <c r="G461" s="37">
        <v>0</v>
      </c>
      <c r="I461" s="44">
        <v>455</v>
      </c>
      <c r="J461" s="37">
        <v>0</v>
      </c>
      <c r="K461" s="37">
        <v>0</v>
      </c>
      <c r="M461" s="44">
        <v>455</v>
      </c>
      <c r="N461" s="37">
        <v>0</v>
      </c>
      <c r="O461" s="37">
        <v>0</v>
      </c>
      <c r="Q461" s="44">
        <v>455</v>
      </c>
      <c r="R461" s="37">
        <v>0</v>
      </c>
      <c r="S461" s="37">
        <v>0</v>
      </c>
      <c r="U461" s="44">
        <v>455</v>
      </c>
      <c r="V461" s="37">
        <v>0</v>
      </c>
      <c r="W461" s="37">
        <v>0</v>
      </c>
      <c r="Y461" s="44">
        <v>455</v>
      </c>
      <c r="Z461" s="37">
        <v>0</v>
      </c>
      <c r="AA461" s="37">
        <v>0</v>
      </c>
      <c r="AC461" s="44">
        <v>455</v>
      </c>
      <c r="AD461" s="37">
        <v>0</v>
      </c>
      <c r="AE461" s="37">
        <v>0</v>
      </c>
      <c r="AG461" s="44">
        <v>455</v>
      </c>
      <c r="AH461" s="37">
        <v>0</v>
      </c>
      <c r="AI461" s="37">
        <v>0</v>
      </c>
      <c r="AK461" s="44">
        <v>455</v>
      </c>
      <c r="AL461" s="37">
        <v>0</v>
      </c>
      <c r="AM461" s="37">
        <v>0</v>
      </c>
      <c r="AO461" s="44">
        <v>455</v>
      </c>
      <c r="AP461" s="37">
        <v>0</v>
      </c>
      <c r="AQ461" s="37">
        <v>0</v>
      </c>
      <c r="AS461" s="44">
        <v>455</v>
      </c>
      <c r="AT461" s="37">
        <v>0</v>
      </c>
      <c r="AU461" s="37">
        <v>0</v>
      </c>
      <c r="AW461" s="44">
        <v>455</v>
      </c>
      <c r="AX461" s="37">
        <v>0</v>
      </c>
      <c r="AY461" s="37">
        <v>0</v>
      </c>
      <c r="BA461" s="44">
        <v>455</v>
      </c>
      <c r="BB461" s="37">
        <v>0</v>
      </c>
      <c r="BC461" s="37">
        <v>0</v>
      </c>
      <c r="BE461" s="44">
        <v>455</v>
      </c>
      <c r="BF461" s="37">
        <v>0</v>
      </c>
      <c r="BG461" s="37">
        <v>0</v>
      </c>
      <c r="BI461" s="44">
        <v>455</v>
      </c>
      <c r="BJ461" s="37">
        <v>0</v>
      </c>
      <c r="BK461" s="37">
        <v>0</v>
      </c>
    </row>
    <row r="462" spans="1:63" ht="14.25" x14ac:dyDescent="0.2">
      <c r="A462" s="44">
        <v>456</v>
      </c>
      <c r="B462" s="37">
        <v>0</v>
      </c>
      <c r="C462" s="37">
        <v>0</v>
      </c>
      <c r="E462" s="44">
        <v>456</v>
      </c>
      <c r="F462" s="37">
        <v>0</v>
      </c>
      <c r="G462" s="37">
        <v>0</v>
      </c>
      <c r="I462" s="44">
        <v>456</v>
      </c>
      <c r="J462" s="37">
        <v>0</v>
      </c>
      <c r="K462" s="37">
        <v>0</v>
      </c>
      <c r="M462" s="44">
        <v>456</v>
      </c>
      <c r="N462" s="37">
        <v>0</v>
      </c>
      <c r="O462" s="37">
        <v>0</v>
      </c>
      <c r="Q462" s="44">
        <v>456</v>
      </c>
      <c r="R462" s="37">
        <v>0</v>
      </c>
      <c r="S462" s="37">
        <v>0</v>
      </c>
      <c r="U462" s="44">
        <v>456</v>
      </c>
      <c r="V462" s="37">
        <v>0</v>
      </c>
      <c r="W462" s="37">
        <v>0</v>
      </c>
      <c r="Y462" s="44">
        <v>456</v>
      </c>
      <c r="Z462" s="37">
        <v>0</v>
      </c>
      <c r="AA462" s="37">
        <v>0</v>
      </c>
      <c r="AC462" s="44">
        <v>456</v>
      </c>
      <c r="AD462" s="37">
        <v>0</v>
      </c>
      <c r="AE462" s="37">
        <v>0</v>
      </c>
      <c r="AG462" s="44">
        <v>456</v>
      </c>
      <c r="AH462" s="37">
        <v>0</v>
      </c>
      <c r="AI462" s="37">
        <v>0</v>
      </c>
      <c r="AK462" s="44">
        <v>456</v>
      </c>
      <c r="AL462" s="37">
        <v>0</v>
      </c>
      <c r="AM462" s="37">
        <v>0</v>
      </c>
      <c r="AO462" s="44">
        <v>456</v>
      </c>
      <c r="AP462" s="37">
        <v>0</v>
      </c>
      <c r="AQ462" s="37">
        <v>0</v>
      </c>
      <c r="AS462" s="44">
        <v>456</v>
      </c>
      <c r="AT462" s="37">
        <v>0</v>
      </c>
      <c r="AU462" s="37">
        <v>0</v>
      </c>
      <c r="AW462" s="44">
        <v>456</v>
      </c>
      <c r="AX462" s="37">
        <v>0</v>
      </c>
      <c r="AY462" s="37">
        <v>0</v>
      </c>
      <c r="BA462" s="44">
        <v>456</v>
      </c>
      <c r="BB462" s="37">
        <v>0</v>
      </c>
      <c r="BC462" s="37">
        <v>0</v>
      </c>
      <c r="BE462" s="44">
        <v>456</v>
      </c>
      <c r="BF462" s="37">
        <v>0</v>
      </c>
      <c r="BG462" s="37">
        <v>0</v>
      </c>
      <c r="BI462" s="44">
        <v>456</v>
      </c>
      <c r="BJ462" s="37">
        <v>0</v>
      </c>
      <c r="BK462" s="37">
        <v>0</v>
      </c>
    </row>
    <row r="463" spans="1:63" ht="14.25" x14ac:dyDescent="0.2">
      <c r="A463" s="44">
        <v>457</v>
      </c>
      <c r="B463" s="37">
        <v>0</v>
      </c>
      <c r="C463" s="37">
        <v>0</v>
      </c>
      <c r="E463" s="44">
        <v>457</v>
      </c>
      <c r="F463" s="37">
        <v>0</v>
      </c>
      <c r="G463" s="37">
        <v>0</v>
      </c>
      <c r="I463" s="44">
        <v>457</v>
      </c>
      <c r="J463" s="37">
        <v>0</v>
      </c>
      <c r="K463" s="37">
        <v>0</v>
      </c>
      <c r="M463" s="44">
        <v>457</v>
      </c>
      <c r="N463" s="37">
        <v>0</v>
      </c>
      <c r="O463" s="37">
        <v>0</v>
      </c>
      <c r="Q463" s="44">
        <v>457</v>
      </c>
      <c r="R463" s="37">
        <v>0</v>
      </c>
      <c r="S463" s="37">
        <v>0</v>
      </c>
      <c r="U463" s="44">
        <v>457</v>
      </c>
      <c r="V463" s="37">
        <v>0</v>
      </c>
      <c r="W463" s="37">
        <v>0</v>
      </c>
      <c r="Y463" s="44">
        <v>457</v>
      </c>
      <c r="Z463" s="37">
        <v>0</v>
      </c>
      <c r="AA463" s="37">
        <v>0</v>
      </c>
      <c r="AC463" s="44">
        <v>457</v>
      </c>
      <c r="AD463" s="37">
        <v>0</v>
      </c>
      <c r="AE463" s="37">
        <v>0</v>
      </c>
      <c r="AG463" s="44">
        <v>457</v>
      </c>
      <c r="AH463" s="37">
        <v>0</v>
      </c>
      <c r="AI463" s="37">
        <v>0</v>
      </c>
      <c r="AK463" s="44">
        <v>457</v>
      </c>
      <c r="AL463" s="37">
        <v>0</v>
      </c>
      <c r="AM463" s="37">
        <v>0</v>
      </c>
      <c r="AO463" s="44">
        <v>457</v>
      </c>
      <c r="AP463" s="37">
        <v>0</v>
      </c>
      <c r="AQ463" s="37">
        <v>0</v>
      </c>
      <c r="AS463" s="44">
        <v>457</v>
      </c>
      <c r="AT463" s="37">
        <v>0</v>
      </c>
      <c r="AU463" s="37">
        <v>0</v>
      </c>
      <c r="AW463" s="44">
        <v>457</v>
      </c>
      <c r="AX463" s="37">
        <v>0</v>
      </c>
      <c r="AY463" s="37">
        <v>0</v>
      </c>
      <c r="BA463" s="44">
        <v>457</v>
      </c>
      <c r="BB463" s="37">
        <v>0</v>
      </c>
      <c r="BC463" s="37">
        <v>0</v>
      </c>
      <c r="BE463" s="44">
        <v>457</v>
      </c>
      <c r="BF463" s="37">
        <v>0</v>
      </c>
      <c r="BG463" s="37">
        <v>0</v>
      </c>
      <c r="BI463" s="44">
        <v>457</v>
      </c>
      <c r="BJ463" s="37">
        <v>0</v>
      </c>
      <c r="BK463" s="37">
        <v>0</v>
      </c>
    </row>
    <row r="464" spans="1:63" ht="14.25" x14ac:dyDescent="0.2">
      <c r="A464" s="44">
        <v>458</v>
      </c>
      <c r="B464" s="37">
        <v>0</v>
      </c>
      <c r="C464" s="37">
        <v>0</v>
      </c>
      <c r="E464" s="44">
        <v>458</v>
      </c>
      <c r="F464" s="37">
        <v>0</v>
      </c>
      <c r="G464" s="37">
        <v>0</v>
      </c>
      <c r="I464" s="44">
        <v>458</v>
      </c>
      <c r="J464" s="37">
        <v>0</v>
      </c>
      <c r="K464" s="37">
        <v>0</v>
      </c>
      <c r="M464" s="44">
        <v>458</v>
      </c>
      <c r="N464" s="37">
        <v>0</v>
      </c>
      <c r="O464" s="37">
        <v>0</v>
      </c>
      <c r="Q464" s="44">
        <v>458</v>
      </c>
      <c r="R464" s="37">
        <v>0</v>
      </c>
      <c r="S464" s="37">
        <v>0</v>
      </c>
      <c r="U464" s="44">
        <v>458</v>
      </c>
      <c r="V464" s="37">
        <v>0</v>
      </c>
      <c r="W464" s="37">
        <v>0</v>
      </c>
      <c r="Y464" s="44">
        <v>458</v>
      </c>
      <c r="Z464" s="37">
        <v>0</v>
      </c>
      <c r="AA464" s="37">
        <v>0</v>
      </c>
      <c r="AC464" s="44">
        <v>458</v>
      </c>
      <c r="AD464" s="37">
        <v>0</v>
      </c>
      <c r="AE464" s="37">
        <v>0</v>
      </c>
      <c r="AG464" s="44">
        <v>458</v>
      </c>
      <c r="AH464" s="37">
        <v>0</v>
      </c>
      <c r="AI464" s="37">
        <v>0</v>
      </c>
      <c r="AK464" s="44">
        <v>458</v>
      </c>
      <c r="AL464" s="37">
        <v>0</v>
      </c>
      <c r="AM464" s="37">
        <v>0</v>
      </c>
      <c r="AO464" s="44">
        <v>458</v>
      </c>
      <c r="AP464" s="37">
        <v>0</v>
      </c>
      <c r="AQ464" s="37">
        <v>0</v>
      </c>
      <c r="AS464" s="44">
        <v>458</v>
      </c>
      <c r="AT464" s="37">
        <v>0</v>
      </c>
      <c r="AU464" s="37">
        <v>0</v>
      </c>
      <c r="AW464" s="44">
        <v>458</v>
      </c>
      <c r="AX464" s="37">
        <v>0</v>
      </c>
      <c r="AY464" s="37">
        <v>0</v>
      </c>
      <c r="BA464" s="44">
        <v>458</v>
      </c>
      <c r="BB464" s="37">
        <v>0</v>
      </c>
      <c r="BC464" s="37">
        <v>0</v>
      </c>
      <c r="BE464" s="44">
        <v>458</v>
      </c>
      <c r="BF464" s="37">
        <v>0</v>
      </c>
      <c r="BG464" s="37">
        <v>0</v>
      </c>
      <c r="BI464" s="44">
        <v>458</v>
      </c>
      <c r="BJ464" s="37">
        <v>0</v>
      </c>
      <c r="BK464" s="37">
        <v>0</v>
      </c>
    </row>
    <row r="465" spans="1:63" ht="14.25" x14ac:dyDescent="0.2">
      <c r="A465" s="44">
        <v>459</v>
      </c>
      <c r="B465" s="37">
        <v>0</v>
      </c>
      <c r="C465" s="37">
        <v>0</v>
      </c>
      <c r="E465" s="44">
        <v>459</v>
      </c>
      <c r="F465" s="37">
        <v>0</v>
      </c>
      <c r="G465" s="37">
        <v>0</v>
      </c>
      <c r="I465" s="44">
        <v>459</v>
      </c>
      <c r="J465" s="37">
        <v>0</v>
      </c>
      <c r="K465" s="37">
        <v>0</v>
      </c>
      <c r="M465" s="44">
        <v>459</v>
      </c>
      <c r="N465" s="37">
        <v>0</v>
      </c>
      <c r="O465" s="37">
        <v>0</v>
      </c>
      <c r="Q465" s="44">
        <v>459</v>
      </c>
      <c r="R465" s="37">
        <v>0</v>
      </c>
      <c r="S465" s="37">
        <v>0</v>
      </c>
      <c r="U465" s="44">
        <v>459</v>
      </c>
      <c r="V465" s="37">
        <v>0</v>
      </c>
      <c r="W465" s="37">
        <v>0</v>
      </c>
      <c r="Y465" s="44">
        <v>459</v>
      </c>
      <c r="Z465" s="37">
        <v>0</v>
      </c>
      <c r="AA465" s="37">
        <v>0</v>
      </c>
      <c r="AC465" s="44">
        <v>459</v>
      </c>
      <c r="AD465" s="37">
        <v>0</v>
      </c>
      <c r="AE465" s="37">
        <v>0</v>
      </c>
      <c r="AG465" s="44">
        <v>459</v>
      </c>
      <c r="AH465" s="37">
        <v>0</v>
      </c>
      <c r="AI465" s="37">
        <v>0</v>
      </c>
      <c r="AK465" s="44">
        <v>459</v>
      </c>
      <c r="AL465" s="37">
        <v>0</v>
      </c>
      <c r="AM465" s="37">
        <v>0</v>
      </c>
      <c r="AO465" s="44">
        <v>459</v>
      </c>
      <c r="AP465" s="37">
        <v>0</v>
      </c>
      <c r="AQ465" s="37">
        <v>0</v>
      </c>
      <c r="AS465" s="44">
        <v>459</v>
      </c>
      <c r="AT465" s="37">
        <v>0</v>
      </c>
      <c r="AU465" s="37">
        <v>0</v>
      </c>
      <c r="AW465" s="44">
        <v>459</v>
      </c>
      <c r="AX465" s="37">
        <v>0</v>
      </c>
      <c r="AY465" s="37">
        <v>0</v>
      </c>
      <c r="BA465" s="44">
        <v>459</v>
      </c>
      <c r="BB465" s="37">
        <v>0</v>
      </c>
      <c r="BC465" s="37">
        <v>0</v>
      </c>
      <c r="BE465" s="44">
        <v>459</v>
      </c>
      <c r="BF465" s="37">
        <v>0</v>
      </c>
      <c r="BG465" s="37">
        <v>0</v>
      </c>
      <c r="BI465" s="44">
        <v>459</v>
      </c>
      <c r="BJ465" s="37">
        <v>0</v>
      </c>
      <c r="BK465" s="37">
        <v>0</v>
      </c>
    </row>
    <row r="466" spans="1:63" ht="14.25" x14ac:dyDescent="0.2">
      <c r="A466" s="44">
        <v>460</v>
      </c>
      <c r="B466" s="37">
        <v>0</v>
      </c>
      <c r="C466" s="37">
        <v>0</v>
      </c>
      <c r="E466" s="44">
        <v>460</v>
      </c>
      <c r="F466" s="37">
        <v>0</v>
      </c>
      <c r="G466" s="37">
        <v>0</v>
      </c>
      <c r="I466" s="44">
        <v>460</v>
      </c>
      <c r="J466" s="37">
        <v>0</v>
      </c>
      <c r="K466" s="37">
        <v>0</v>
      </c>
      <c r="M466" s="44">
        <v>460</v>
      </c>
      <c r="N466" s="37">
        <v>0</v>
      </c>
      <c r="O466" s="37">
        <v>0</v>
      </c>
      <c r="Q466" s="44">
        <v>460</v>
      </c>
      <c r="R466" s="37">
        <v>0</v>
      </c>
      <c r="S466" s="37">
        <v>0</v>
      </c>
      <c r="U466" s="44">
        <v>460</v>
      </c>
      <c r="V466" s="37">
        <v>0</v>
      </c>
      <c r="W466" s="37">
        <v>0</v>
      </c>
      <c r="Y466" s="44">
        <v>460</v>
      </c>
      <c r="Z466" s="37">
        <v>0</v>
      </c>
      <c r="AA466" s="37">
        <v>0</v>
      </c>
      <c r="AC466" s="44">
        <v>460</v>
      </c>
      <c r="AD466" s="37">
        <v>0</v>
      </c>
      <c r="AE466" s="37">
        <v>0</v>
      </c>
      <c r="AG466" s="44">
        <v>460</v>
      </c>
      <c r="AH466" s="37">
        <v>0</v>
      </c>
      <c r="AI466" s="37">
        <v>0</v>
      </c>
      <c r="AK466" s="44">
        <v>460</v>
      </c>
      <c r="AL466" s="37">
        <v>0</v>
      </c>
      <c r="AM466" s="37">
        <v>0</v>
      </c>
      <c r="AO466" s="44">
        <v>460</v>
      </c>
      <c r="AP466" s="37">
        <v>0</v>
      </c>
      <c r="AQ466" s="37">
        <v>0</v>
      </c>
      <c r="AS466" s="44">
        <v>460</v>
      </c>
      <c r="AT466" s="37">
        <v>0</v>
      </c>
      <c r="AU466" s="37">
        <v>0</v>
      </c>
      <c r="AW466" s="44">
        <v>460</v>
      </c>
      <c r="AX466" s="37">
        <v>0</v>
      </c>
      <c r="AY466" s="37">
        <v>0</v>
      </c>
      <c r="BA466" s="44">
        <v>460</v>
      </c>
      <c r="BB466" s="37">
        <v>0</v>
      </c>
      <c r="BC466" s="37">
        <v>0</v>
      </c>
      <c r="BE466" s="44">
        <v>460</v>
      </c>
      <c r="BF466" s="37">
        <v>0</v>
      </c>
      <c r="BG466" s="37">
        <v>0</v>
      </c>
      <c r="BI466" s="44">
        <v>460</v>
      </c>
      <c r="BJ466" s="37">
        <v>0</v>
      </c>
      <c r="BK466" s="37">
        <v>0</v>
      </c>
    </row>
    <row r="467" spans="1:63" ht="14.25" x14ac:dyDescent="0.2">
      <c r="A467" s="44">
        <v>461</v>
      </c>
      <c r="B467" s="37">
        <v>0</v>
      </c>
      <c r="C467" s="37">
        <v>0</v>
      </c>
      <c r="E467" s="44">
        <v>461</v>
      </c>
      <c r="F467" s="37">
        <v>0</v>
      </c>
      <c r="G467" s="37">
        <v>0</v>
      </c>
      <c r="I467" s="44">
        <v>461</v>
      </c>
      <c r="J467" s="37">
        <v>0</v>
      </c>
      <c r="K467" s="37">
        <v>0</v>
      </c>
      <c r="M467" s="44">
        <v>461</v>
      </c>
      <c r="N467" s="37">
        <v>0</v>
      </c>
      <c r="O467" s="37">
        <v>0</v>
      </c>
      <c r="Q467" s="44">
        <v>461</v>
      </c>
      <c r="R467" s="37">
        <v>0</v>
      </c>
      <c r="S467" s="37">
        <v>0</v>
      </c>
      <c r="U467" s="44">
        <v>461</v>
      </c>
      <c r="V467" s="37">
        <v>0</v>
      </c>
      <c r="W467" s="37">
        <v>0</v>
      </c>
      <c r="Y467" s="44">
        <v>461</v>
      </c>
      <c r="Z467" s="37">
        <v>0</v>
      </c>
      <c r="AA467" s="37">
        <v>0</v>
      </c>
      <c r="AC467" s="44">
        <v>461</v>
      </c>
      <c r="AD467" s="37">
        <v>0</v>
      </c>
      <c r="AE467" s="37">
        <v>0</v>
      </c>
      <c r="AG467" s="44">
        <v>461</v>
      </c>
      <c r="AH467" s="37">
        <v>0</v>
      </c>
      <c r="AI467" s="37">
        <v>0</v>
      </c>
      <c r="AK467" s="44">
        <v>461</v>
      </c>
      <c r="AL467" s="37">
        <v>0</v>
      </c>
      <c r="AM467" s="37">
        <v>0</v>
      </c>
      <c r="AO467" s="44">
        <v>461</v>
      </c>
      <c r="AP467" s="37">
        <v>0</v>
      </c>
      <c r="AQ467" s="37">
        <v>0</v>
      </c>
      <c r="AS467" s="44">
        <v>461</v>
      </c>
      <c r="AT467" s="37">
        <v>0</v>
      </c>
      <c r="AU467" s="37">
        <v>0</v>
      </c>
      <c r="AW467" s="44">
        <v>461</v>
      </c>
      <c r="AX467" s="37">
        <v>0</v>
      </c>
      <c r="AY467" s="37">
        <v>0</v>
      </c>
      <c r="BA467" s="44">
        <v>461</v>
      </c>
      <c r="BB467" s="37">
        <v>0</v>
      </c>
      <c r="BC467" s="37">
        <v>0</v>
      </c>
      <c r="BE467" s="44">
        <v>461</v>
      </c>
      <c r="BF467" s="37">
        <v>0</v>
      </c>
      <c r="BG467" s="37">
        <v>0</v>
      </c>
      <c r="BI467" s="44">
        <v>461</v>
      </c>
      <c r="BJ467" s="37">
        <v>0</v>
      </c>
      <c r="BK467" s="37">
        <v>0</v>
      </c>
    </row>
    <row r="468" spans="1:63" ht="14.25" x14ac:dyDescent="0.2">
      <c r="A468" s="44">
        <v>462</v>
      </c>
      <c r="B468" s="37">
        <v>0</v>
      </c>
      <c r="C468" s="37">
        <v>0</v>
      </c>
      <c r="E468" s="44">
        <v>462</v>
      </c>
      <c r="F468" s="37">
        <v>0</v>
      </c>
      <c r="G468" s="37">
        <v>0</v>
      </c>
      <c r="I468" s="44">
        <v>462</v>
      </c>
      <c r="J468" s="37">
        <v>0</v>
      </c>
      <c r="K468" s="37">
        <v>0</v>
      </c>
      <c r="M468" s="44">
        <v>462</v>
      </c>
      <c r="N468" s="37">
        <v>0</v>
      </c>
      <c r="O468" s="37">
        <v>0</v>
      </c>
      <c r="Q468" s="44">
        <v>462</v>
      </c>
      <c r="R468" s="37">
        <v>0</v>
      </c>
      <c r="S468" s="37">
        <v>0</v>
      </c>
      <c r="U468" s="44">
        <v>462</v>
      </c>
      <c r="V468" s="37">
        <v>0</v>
      </c>
      <c r="W468" s="37">
        <v>0</v>
      </c>
      <c r="Y468" s="44">
        <v>462</v>
      </c>
      <c r="Z468" s="37">
        <v>0</v>
      </c>
      <c r="AA468" s="37">
        <v>0</v>
      </c>
      <c r="AC468" s="44">
        <v>462</v>
      </c>
      <c r="AD468" s="37">
        <v>0</v>
      </c>
      <c r="AE468" s="37">
        <v>0</v>
      </c>
      <c r="AG468" s="44">
        <v>462</v>
      </c>
      <c r="AH468" s="37">
        <v>0</v>
      </c>
      <c r="AI468" s="37">
        <v>0</v>
      </c>
      <c r="AK468" s="44">
        <v>462</v>
      </c>
      <c r="AL468" s="37">
        <v>0</v>
      </c>
      <c r="AM468" s="37">
        <v>0</v>
      </c>
      <c r="AO468" s="44">
        <v>462</v>
      </c>
      <c r="AP468" s="37">
        <v>0</v>
      </c>
      <c r="AQ468" s="37">
        <v>0</v>
      </c>
      <c r="AS468" s="44">
        <v>462</v>
      </c>
      <c r="AT468" s="37">
        <v>0</v>
      </c>
      <c r="AU468" s="37">
        <v>0</v>
      </c>
      <c r="AW468" s="44">
        <v>462</v>
      </c>
      <c r="AX468" s="37">
        <v>0</v>
      </c>
      <c r="AY468" s="37">
        <v>0</v>
      </c>
      <c r="BA468" s="44">
        <v>462</v>
      </c>
      <c r="BB468" s="37">
        <v>0</v>
      </c>
      <c r="BC468" s="37">
        <v>0</v>
      </c>
      <c r="BE468" s="44">
        <v>462</v>
      </c>
      <c r="BF468" s="37">
        <v>0</v>
      </c>
      <c r="BG468" s="37">
        <v>0</v>
      </c>
      <c r="BI468" s="44">
        <v>462</v>
      </c>
      <c r="BJ468" s="37">
        <v>0</v>
      </c>
      <c r="BK468" s="37">
        <v>0</v>
      </c>
    </row>
    <row r="469" spans="1:63" ht="14.25" x14ac:dyDescent="0.2">
      <c r="A469" s="44">
        <v>463</v>
      </c>
      <c r="B469" s="37">
        <v>0</v>
      </c>
      <c r="C469" s="37">
        <v>0</v>
      </c>
      <c r="E469" s="44">
        <v>463</v>
      </c>
      <c r="F469" s="37">
        <v>0</v>
      </c>
      <c r="G469" s="37">
        <v>0</v>
      </c>
      <c r="I469" s="44">
        <v>463</v>
      </c>
      <c r="J469" s="37">
        <v>0</v>
      </c>
      <c r="K469" s="37">
        <v>0</v>
      </c>
      <c r="M469" s="44">
        <v>463</v>
      </c>
      <c r="N469" s="37">
        <v>0</v>
      </c>
      <c r="O469" s="37">
        <v>0</v>
      </c>
      <c r="Q469" s="44">
        <v>463</v>
      </c>
      <c r="R469" s="37">
        <v>0</v>
      </c>
      <c r="S469" s="37">
        <v>0</v>
      </c>
      <c r="U469" s="44">
        <v>463</v>
      </c>
      <c r="V469" s="37">
        <v>0</v>
      </c>
      <c r="W469" s="37">
        <v>0</v>
      </c>
      <c r="Y469" s="44">
        <v>463</v>
      </c>
      <c r="Z469" s="37">
        <v>0</v>
      </c>
      <c r="AA469" s="37">
        <v>0</v>
      </c>
      <c r="AC469" s="44">
        <v>463</v>
      </c>
      <c r="AD469" s="37">
        <v>0</v>
      </c>
      <c r="AE469" s="37">
        <v>0</v>
      </c>
      <c r="AG469" s="44">
        <v>463</v>
      </c>
      <c r="AH469" s="37">
        <v>0</v>
      </c>
      <c r="AI469" s="37">
        <v>0</v>
      </c>
      <c r="AK469" s="44">
        <v>463</v>
      </c>
      <c r="AL469" s="37">
        <v>0</v>
      </c>
      <c r="AM469" s="37">
        <v>0</v>
      </c>
      <c r="AO469" s="44">
        <v>463</v>
      </c>
      <c r="AP469" s="37">
        <v>0</v>
      </c>
      <c r="AQ469" s="37">
        <v>0</v>
      </c>
      <c r="AS469" s="44">
        <v>463</v>
      </c>
      <c r="AT469" s="37">
        <v>0</v>
      </c>
      <c r="AU469" s="37">
        <v>0</v>
      </c>
      <c r="AW469" s="44">
        <v>463</v>
      </c>
      <c r="AX469" s="37">
        <v>0</v>
      </c>
      <c r="AY469" s="37">
        <v>0</v>
      </c>
      <c r="BA469" s="44">
        <v>463</v>
      </c>
      <c r="BB469" s="37">
        <v>0</v>
      </c>
      <c r="BC469" s="37">
        <v>0</v>
      </c>
      <c r="BE469" s="44">
        <v>463</v>
      </c>
      <c r="BF469" s="37">
        <v>0</v>
      </c>
      <c r="BG469" s="37">
        <v>0</v>
      </c>
      <c r="BI469" s="44">
        <v>463</v>
      </c>
      <c r="BJ469" s="37">
        <v>0</v>
      </c>
      <c r="BK469" s="37">
        <v>0</v>
      </c>
    </row>
    <row r="470" spans="1:63" ht="14.25" x14ac:dyDescent="0.2">
      <c r="A470" s="44">
        <v>464</v>
      </c>
      <c r="B470" s="37">
        <v>0</v>
      </c>
      <c r="C470" s="37">
        <v>0</v>
      </c>
      <c r="E470" s="44">
        <v>464</v>
      </c>
      <c r="F470" s="37">
        <v>0</v>
      </c>
      <c r="G470" s="37">
        <v>0</v>
      </c>
      <c r="I470" s="44">
        <v>464</v>
      </c>
      <c r="J470" s="37">
        <v>0</v>
      </c>
      <c r="K470" s="37">
        <v>0</v>
      </c>
      <c r="M470" s="44">
        <v>464</v>
      </c>
      <c r="N470" s="37">
        <v>0</v>
      </c>
      <c r="O470" s="37">
        <v>0</v>
      </c>
      <c r="Q470" s="44">
        <v>464</v>
      </c>
      <c r="R470" s="37">
        <v>0</v>
      </c>
      <c r="S470" s="37">
        <v>0</v>
      </c>
      <c r="U470" s="44">
        <v>464</v>
      </c>
      <c r="V470" s="37">
        <v>0</v>
      </c>
      <c r="W470" s="37">
        <v>0</v>
      </c>
      <c r="Y470" s="44">
        <v>464</v>
      </c>
      <c r="Z470" s="37">
        <v>0</v>
      </c>
      <c r="AA470" s="37">
        <v>0</v>
      </c>
      <c r="AC470" s="44">
        <v>464</v>
      </c>
      <c r="AD470" s="37">
        <v>0</v>
      </c>
      <c r="AE470" s="37">
        <v>0</v>
      </c>
      <c r="AG470" s="44">
        <v>464</v>
      </c>
      <c r="AH470" s="37">
        <v>0</v>
      </c>
      <c r="AI470" s="37">
        <v>0</v>
      </c>
      <c r="AK470" s="44">
        <v>464</v>
      </c>
      <c r="AL470" s="37">
        <v>0</v>
      </c>
      <c r="AM470" s="37">
        <v>0</v>
      </c>
      <c r="AO470" s="44">
        <v>464</v>
      </c>
      <c r="AP470" s="37">
        <v>0</v>
      </c>
      <c r="AQ470" s="37">
        <v>0</v>
      </c>
      <c r="AS470" s="44">
        <v>464</v>
      </c>
      <c r="AT470" s="37">
        <v>0</v>
      </c>
      <c r="AU470" s="37">
        <v>0</v>
      </c>
      <c r="AW470" s="44">
        <v>464</v>
      </c>
      <c r="AX470" s="37">
        <v>0</v>
      </c>
      <c r="AY470" s="37">
        <v>0</v>
      </c>
      <c r="BA470" s="44">
        <v>464</v>
      </c>
      <c r="BB470" s="37">
        <v>0</v>
      </c>
      <c r="BC470" s="37">
        <v>0</v>
      </c>
      <c r="BE470" s="44">
        <v>464</v>
      </c>
      <c r="BF470" s="37">
        <v>0</v>
      </c>
      <c r="BG470" s="37">
        <v>0</v>
      </c>
      <c r="BI470" s="44">
        <v>464</v>
      </c>
      <c r="BJ470" s="37">
        <v>0</v>
      </c>
      <c r="BK470" s="37">
        <v>0</v>
      </c>
    </row>
    <row r="471" spans="1:63" ht="14.25" x14ac:dyDescent="0.2">
      <c r="A471" s="44">
        <v>465</v>
      </c>
      <c r="B471" s="37">
        <v>0</v>
      </c>
      <c r="C471" s="37">
        <v>0</v>
      </c>
      <c r="E471" s="44">
        <v>465</v>
      </c>
      <c r="F471" s="37">
        <v>0</v>
      </c>
      <c r="G471" s="37">
        <v>0</v>
      </c>
      <c r="I471" s="44">
        <v>465</v>
      </c>
      <c r="J471" s="37">
        <v>0</v>
      </c>
      <c r="K471" s="37">
        <v>0</v>
      </c>
      <c r="M471" s="44">
        <v>465</v>
      </c>
      <c r="N471" s="37">
        <v>0</v>
      </c>
      <c r="O471" s="37">
        <v>0</v>
      </c>
      <c r="Q471" s="44">
        <v>465</v>
      </c>
      <c r="R471" s="37">
        <v>0</v>
      </c>
      <c r="S471" s="37">
        <v>0</v>
      </c>
      <c r="U471" s="44">
        <v>465</v>
      </c>
      <c r="V471" s="37">
        <v>0</v>
      </c>
      <c r="W471" s="37">
        <v>0</v>
      </c>
      <c r="Y471" s="44">
        <v>465</v>
      </c>
      <c r="Z471" s="37">
        <v>0</v>
      </c>
      <c r="AA471" s="37">
        <v>0</v>
      </c>
      <c r="AC471" s="44">
        <v>465</v>
      </c>
      <c r="AD471" s="37">
        <v>0</v>
      </c>
      <c r="AE471" s="37">
        <v>0</v>
      </c>
      <c r="AG471" s="44">
        <v>465</v>
      </c>
      <c r="AH471" s="37">
        <v>0</v>
      </c>
      <c r="AI471" s="37">
        <v>0</v>
      </c>
      <c r="AK471" s="44">
        <v>465</v>
      </c>
      <c r="AL471" s="37">
        <v>0</v>
      </c>
      <c r="AM471" s="37">
        <v>0</v>
      </c>
      <c r="AO471" s="44">
        <v>465</v>
      </c>
      <c r="AP471" s="37">
        <v>0</v>
      </c>
      <c r="AQ471" s="37">
        <v>0</v>
      </c>
      <c r="AS471" s="44">
        <v>465</v>
      </c>
      <c r="AT471" s="37">
        <v>0</v>
      </c>
      <c r="AU471" s="37">
        <v>0</v>
      </c>
      <c r="AW471" s="44">
        <v>465</v>
      </c>
      <c r="AX471" s="37">
        <v>0</v>
      </c>
      <c r="AY471" s="37">
        <v>0</v>
      </c>
      <c r="BA471" s="44">
        <v>465</v>
      </c>
      <c r="BB471" s="37">
        <v>0</v>
      </c>
      <c r="BC471" s="37">
        <v>0</v>
      </c>
      <c r="BE471" s="44">
        <v>465</v>
      </c>
      <c r="BF471" s="37">
        <v>0</v>
      </c>
      <c r="BG471" s="37">
        <v>0</v>
      </c>
      <c r="BI471" s="44">
        <v>465</v>
      </c>
      <c r="BJ471" s="37">
        <v>0</v>
      </c>
      <c r="BK471" s="37">
        <v>0</v>
      </c>
    </row>
    <row r="472" spans="1:63" ht="14.25" x14ac:dyDescent="0.2">
      <c r="A472" s="44">
        <v>466</v>
      </c>
      <c r="B472" s="37">
        <v>0</v>
      </c>
      <c r="C472" s="37">
        <v>0</v>
      </c>
      <c r="E472" s="44">
        <v>466</v>
      </c>
      <c r="F472" s="37">
        <v>0</v>
      </c>
      <c r="G472" s="37">
        <v>0</v>
      </c>
      <c r="I472" s="44">
        <v>466</v>
      </c>
      <c r="J472" s="37">
        <v>0</v>
      </c>
      <c r="K472" s="37">
        <v>0</v>
      </c>
      <c r="M472" s="44">
        <v>466</v>
      </c>
      <c r="N472" s="37">
        <v>0</v>
      </c>
      <c r="O472" s="37">
        <v>0</v>
      </c>
      <c r="Q472" s="44">
        <v>466</v>
      </c>
      <c r="R472" s="37">
        <v>0</v>
      </c>
      <c r="S472" s="37">
        <v>0</v>
      </c>
      <c r="U472" s="44">
        <v>466</v>
      </c>
      <c r="V472" s="37">
        <v>0</v>
      </c>
      <c r="W472" s="37">
        <v>0</v>
      </c>
      <c r="Y472" s="44">
        <v>466</v>
      </c>
      <c r="Z472" s="37">
        <v>0</v>
      </c>
      <c r="AA472" s="37">
        <v>0</v>
      </c>
      <c r="AC472" s="44">
        <v>466</v>
      </c>
      <c r="AD472" s="37">
        <v>0</v>
      </c>
      <c r="AE472" s="37">
        <v>0</v>
      </c>
      <c r="AG472" s="44">
        <v>466</v>
      </c>
      <c r="AH472" s="37">
        <v>0</v>
      </c>
      <c r="AI472" s="37">
        <v>0</v>
      </c>
      <c r="AK472" s="44">
        <v>466</v>
      </c>
      <c r="AL472" s="37">
        <v>0</v>
      </c>
      <c r="AM472" s="37">
        <v>0</v>
      </c>
      <c r="AO472" s="44">
        <v>466</v>
      </c>
      <c r="AP472" s="37">
        <v>0</v>
      </c>
      <c r="AQ472" s="37">
        <v>0</v>
      </c>
      <c r="AS472" s="44">
        <v>466</v>
      </c>
      <c r="AT472" s="37">
        <v>0</v>
      </c>
      <c r="AU472" s="37">
        <v>0</v>
      </c>
      <c r="AW472" s="44">
        <v>466</v>
      </c>
      <c r="AX472" s="37">
        <v>0</v>
      </c>
      <c r="AY472" s="37">
        <v>0</v>
      </c>
      <c r="BA472" s="44">
        <v>466</v>
      </c>
      <c r="BB472" s="37">
        <v>0</v>
      </c>
      <c r="BC472" s="37">
        <v>0</v>
      </c>
      <c r="BE472" s="44">
        <v>466</v>
      </c>
      <c r="BF472" s="37">
        <v>0</v>
      </c>
      <c r="BG472" s="37">
        <v>0</v>
      </c>
      <c r="BI472" s="44">
        <v>466</v>
      </c>
      <c r="BJ472" s="37">
        <v>0</v>
      </c>
      <c r="BK472" s="37">
        <v>0</v>
      </c>
    </row>
    <row r="473" spans="1:63" ht="14.25" x14ac:dyDescent="0.2">
      <c r="A473" s="44">
        <v>467</v>
      </c>
      <c r="B473" s="37">
        <v>0</v>
      </c>
      <c r="C473" s="37">
        <v>0</v>
      </c>
      <c r="E473" s="44">
        <v>467</v>
      </c>
      <c r="F473" s="37">
        <v>0</v>
      </c>
      <c r="G473" s="37">
        <v>0</v>
      </c>
      <c r="I473" s="44">
        <v>467</v>
      </c>
      <c r="J473" s="37">
        <v>0</v>
      </c>
      <c r="K473" s="37">
        <v>0</v>
      </c>
      <c r="M473" s="44">
        <v>467</v>
      </c>
      <c r="N473" s="37">
        <v>0</v>
      </c>
      <c r="O473" s="37">
        <v>0</v>
      </c>
      <c r="Q473" s="44">
        <v>467</v>
      </c>
      <c r="R473" s="37">
        <v>0</v>
      </c>
      <c r="S473" s="37">
        <v>0</v>
      </c>
      <c r="U473" s="44">
        <v>467</v>
      </c>
      <c r="V473" s="37">
        <v>0</v>
      </c>
      <c r="W473" s="37">
        <v>0</v>
      </c>
      <c r="Y473" s="44">
        <v>467</v>
      </c>
      <c r="Z473" s="37">
        <v>0</v>
      </c>
      <c r="AA473" s="37">
        <v>0</v>
      </c>
      <c r="AC473" s="44">
        <v>467</v>
      </c>
      <c r="AD473" s="37">
        <v>0</v>
      </c>
      <c r="AE473" s="37">
        <v>0</v>
      </c>
      <c r="AG473" s="44">
        <v>467</v>
      </c>
      <c r="AH473" s="37">
        <v>0</v>
      </c>
      <c r="AI473" s="37">
        <v>0</v>
      </c>
      <c r="AK473" s="44">
        <v>467</v>
      </c>
      <c r="AL473" s="37">
        <v>0</v>
      </c>
      <c r="AM473" s="37">
        <v>0</v>
      </c>
      <c r="AO473" s="44">
        <v>467</v>
      </c>
      <c r="AP473" s="37">
        <v>0</v>
      </c>
      <c r="AQ473" s="37">
        <v>0</v>
      </c>
      <c r="AS473" s="44">
        <v>467</v>
      </c>
      <c r="AT473" s="37">
        <v>0</v>
      </c>
      <c r="AU473" s="37">
        <v>0</v>
      </c>
      <c r="AW473" s="44">
        <v>467</v>
      </c>
      <c r="AX473" s="37">
        <v>0</v>
      </c>
      <c r="AY473" s="37">
        <v>0</v>
      </c>
      <c r="BA473" s="44">
        <v>467</v>
      </c>
      <c r="BB473" s="37">
        <v>0</v>
      </c>
      <c r="BC473" s="37">
        <v>0</v>
      </c>
      <c r="BE473" s="44">
        <v>467</v>
      </c>
      <c r="BF473" s="37">
        <v>0</v>
      </c>
      <c r="BG473" s="37">
        <v>0</v>
      </c>
      <c r="BI473" s="44">
        <v>467</v>
      </c>
      <c r="BJ473" s="37">
        <v>0</v>
      </c>
      <c r="BK473" s="37">
        <v>0</v>
      </c>
    </row>
    <row r="474" spans="1:63" ht="14.25" x14ac:dyDescent="0.2">
      <c r="A474" s="44">
        <v>468</v>
      </c>
      <c r="B474" s="37">
        <v>0</v>
      </c>
      <c r="C474" s="37">
        <v>0</v>
      </c>
      <c r="E474" s="44">
        <v>468</v>
      </c>
      <c r="F474" s="37">
        <v>0</v>
      </c>
      <c r="G474" s="37">
        <v>0</v>
      </c>
      <c r="I474" s="44">
        <v>468</v>
      </c>
      <c r="J474" s="37">
        <v>0</v>
      </c>
      <c r="K474" s="37">
        <v>0</v>
      </c>
      <c r="M474" s="44">
        <v>468</v>
      </c>
      <c r="N474" s="37">
        <v>0</v>
      </c>
      <c r="O474" s="37">
        <v>0</v>
      </c>
      <c r="Q474" s="44">
        <v>468</v>
      </c>
      <c r="R474" s="37">
        <v>0</v>
      </c>
      <c r="S474" s="37">
        <v>0</v>
      </c>
      <c r="U474" s="44">
        <v>468</v>
      </c>
      <c r="V474" s="37">
        <v>0</v>
      </c>
      <c r="W474" s="37">
        <v>0</v>
      </c>
      <c r="Y474" s="44">
        <v>468</v>
      </c>
      <c r="Z474" s="37">
        <v>0</v>
      </c>
      <c r="AA474" s="37">
        <v>0</v>
      </c>
      <c r="AC474" s="44">
        <v>468</v>
      </c>
      <c r="AD474" s="37">
        <v>0</v>
      </c>
      <c r="AE474" s="37">
        <v>0</v>
      </c>
      <c r="AG474" s="44">
        <v>468</v>
      </c>
      <c r="AH474" s="37">
        <v>0</v>
      </c>
      <c r="AI474" s="37">
        <v>0</v>
      </c>
      <c r="AK474" s="44">
        <v>468</v>
      </c>
      <c r="AL474" s="37">
        <v>0</v>
      </c>
      <c r="AM474" s="37">
        <v>0</v>
      </c>
      <c r="AO474" s="44">
        <v>468</v>
      </c>
      <c r="AP474" s="37">
        <v>0</v>
      </c>
      <c r="AQ474" s="37">
        <v>0</v>
      </c>
      <c r="AS474" s="44">
        <v>468</v>
      </c>
      <c r="AT474" s="37">
        <v>0</v>
      </c>
      <c r="AU474" s="37">
        <v>0</v>
      </c>
      <c r="AW474" s="44">
        <v>468</v>
      </c>
      <c r="AX474" s="37">
        <v>0</v>
      </c>
      <c r="AY474" s="37">
        <v>0</v>
      </c>
      <c r="BA474" s="44">
        <v>468</v>
      </c>
      <c r="BB474" s="37">
        <v>0</v>
      </c>
      <c r="BC474" s="37">
        <v>0</v>
      </c>
      <c r="BE474" s="44">
        <v>468</v>
      </c>
      <c r="BF474" s="37">
        <v>0</v>
      </c>
      <c r="BG474" s="37">
        <v>0</v>
      </c>
      <c r="BI474" s="44">
        <v>468</v>
      </c>
      <c r="BJ474" s="37">
        <v>0</v>
      </c>
      <c r="BK474" s="37">
        <v>0</v>
      </c>
    </row>
    <row r="475" spans="1:63" ht="14.25" x14ac:dyDescent="0.2">
      <c r="A475" s="44">
        <v>469</v>
      </c>
      <c r="B475" s="37">
        <v>0</v>
      </c>
      <c r="C475" s="37">
        <v>0</v>
      </c>
      <c r="E475" s="44">
        <v>469</v>
      </c>
      <c r="F475" s="37">
        <v>0</v>
      </c>
      <c r="G475" s="37">
        <v>0</v>
      </c>
      <c r="I475" s="44">
        <v>469</v>
      </c>
      <c r="J475" s="37">
        <v>0</v>
      </c>
      <c r="K475" s="37">
        <v>0</v>
      </c>
      <c r="M475" s="44">
        <v>469</v>
      </c>
      <c r="N475" s="37">
        <v>0</v>
      </c>
      <c r="O475" s="37">
        <v>0</v>
      </c>
      <c r="Q475" s="44">
        <v>469</v>
      </c>
      <c r="R475" s="37">
        <v>0</v>
      </c>
      <c r="S475" s="37">
        <v>0</v>
      </c>
      <c r="U475" s="44">
        <v>469</v>
      </c>
      <c r="V475" s="37">
        <v>0</v>
      </c>
      <c r="W475" s="37">
        <v>0</v>
      </c>
      <c r="Y475" s="44">
        <v>469</v>
      </c>
      <c r="Z475" s="37">
        <v>0</v>
      </c>
      <c r="AA475" s="37">
        <v>0</v>
      </c>
      <c r="AC475" s="44">
        <v>469</v>
      </c>
      <c r="AD475" s="37">
        <v>0</v>
      </c>
      <c r="AE475" s="37">
        <v>0</v>
      </c>
      <c r="AG475" s="44">
        <v>469</v>
      </c>
      <c r="AH475" s="37">
        <v>0</v>
      </c>
      <c r="AI475" s="37">
        <v>0</v>
      </c>
      <c r="AK475" s="44">
        <v>469</v>
      </c>
      <c r="AL475" s="37">
        <v>0</v>
      </c>
      <c r="AM475" s="37">
        <v>0</v>
      </c>
      <c r="AO475" s="44">
        <v>469</v>
      </c>
      <c r="AP475" s="37">
        <v>0</v>
      </c>
      <c r="AQ475" s="37">
        <v>0</v>
      </c>
      <c r="AS475" s="44">
        <v>469</v>
      </c>
      <c r="AT475" s="37">
        <v>0</v>
      </c>
      <c r="AU475" s="37">
        <v>0</v>
      </c>
      <c r="AW475" s="44">
        <v>469</v>
      </c>
      <c r="AX475" s="37">
        <v>0</v>
      </c>
      <c r="AY475" s="37">
        <v>0</v>
      </c>
      <c r="BA475" s="44">
        <v>469</v>
      </c>
      <c r="BB475" s="37">
        <v>0</v>
      </c>
      <c r="BC475" s="37">
        <v>0</v>
      </c>
      <c r="BE475" s="44">
        <v>469</v>
      </c>
      <c r="BF475" s="37">
        <v>0</v>
      </c>
      <c r="BG475" s="37">
        <v>0</v>
      </c>
      <c r="BI475" s="44">
        <v>469</v>
      </c>
      <c r="BJ475" s="37">
        <v>0</v>
      </c>
      <c r="BK475" s="37">
        <v>0</v>
      </c>
    </row>
    <row r="476" spans="1:63" ht="14.25" x14ac:dyDescent="0.2">
      <c r="A476" s="44">
        <v>470</v>
      </c>
      <c r="B476" s="37">
        <v>0</v>
      </c>
      <c r="C476" s="37">
        <v>0</v>
      </c>
      <c r="E476" s="44">
        <v>470</v>
      </c>
      <c r="F476" s="37">
        <v>0</v>
      </c>
      <c r="G476" s="37">
        <v>0</v>
      </c>
      <c r="I476" s="44">
        <v>470</v>
      </c>
      <c r="J476" s="37">
        <v>0</v>
      </c>
      <c r="K476" s="37">
        <v>0</v>
      </c>
      <c r="M476" s="44">
        <v>470</v>
      </c>
      <c r="N476" s="37">
        <v>0</v>
      </c>
      <c r="O476" s="37">
        <v>0</v>
      </c>
      <c r="Q476" s="44">
        <v>470</v>
      </c>
      <c r="R476" s="37">
        <v>0</v>
      </c>
      <c r="S476" s="37">
        <v>0</v>
      </c>
      <c r="U476" s="44">
        <v>470</v>
      </c>
      <c r="V476" s="37">
        <v>0</v>
      </c>
      <c r="W476" s="37">
        <v>0</v>
      </c>
      <c r="Y476" s="44">
        <v>470</v>
      </c>
      <c r="Z476" s="37">
        <v>0</v>
      </c>
      <c r="AA476" s="37">
        <v>0</v>
      </c>
      <c r="AC476" s="44">
        <v>470</v>
      </c>
      <c r="AD476" s="37">
        <v>0</v>
      </c>
      <c r="AE476" s="37">
        <v>0</v>
      </c>
      <c r="AG476" s="44">
        <v>470</v>
      </c>
      <c r="AH476" s="37">
        <v>0</v>
      </c>
      <c r="AI476" s="37">
        <v>0</v>
      </c>
      <c r="AK476" s="44">
        <v>470</v>
      </c>
      <c r="AL476" s="37">
        <v>0</v>
      </c>
      <c r="AM476" s="37">
        <v>0</v>
      </c>
      <c r="AO476" s="44">
        <v>470</v>
      </c>
      <c r="AP476" s="37">
        <v>0</v>
      </c>
      <c r="AQ476" s="37">
        <v>0</v>
      </c>
      <c r="AS476" s="44">
        <v>470</v>
      </c>
      <c r="AT476" s="37">
        <v>0</v>
      </c>
      <c r="AU476" s="37">
        <v>0</v>
      </c>
      <c r="AW476" s="44">
        <v>470</v>
      </c>
      <c r="AX476" s="37">
        <v>0</v>
      </c>
      <c r="AY476" s="37">
        <v>0</v>
      </c>
      <c r="BA476" s="44">
        <v>470</v>
      </c>
      <c r="BB476" s="37">
        <v>0</v>
      </c>
      <c r="BC476" s="37">
        <v>0</v>
      </c>
      <c r="BE476" s="44">
        <v>470</v>
      </c>
      <c r="BF476" s="37">
        <v>0</v>
      </c>
      <c r="BG476" s="37">
        <v>0</v>
      </c>
      <c r="BI476" s="44">
        <v>470</v>
      </c>
      <c r="BJ476" s="37">
        <v>0</v>
      </c>
      <c r="BK476" s="37">
        <v>0</v>
      </c>
    </row>
    <row r="477" spans="1:63" ht="14.25" x14ac:dyDescent="0.2">
      <c r="A477" s="44">
        <v>471</v>
      </c>
      <c r="B477" s="37">
        <v>0</v>
      </c>
      <c r="C477" s="37">
        <v>0</v>
      </c>
      <c r="E477" s="44">
        <v>471</v>
      </c>
      <c r="F477" s="37">
        <v>0</v>
      </c>
      <c r="G477" s="37">
        <v>0</v>
      </c>
      <c r="I477" s="44">
        <v>471</v>
      </c>
      <c r="J477" s="37">
        <v>0</v>
      </c>
      <c r="K477" s="37">
        <v>0</v>
      </c>
      <c r="M477" s="44">
        <v>471</v>
      </c>
      <c r="N477" s="37">
        <v>0</v>
      </c>
      <c r="O477" s="37">
        <v>0</v>
      </c>
      <c r="Q477" s="44">
        <v>471</v>
      </c>
      <c r="R477" s="37">
        <v>0</v>
      </c>
      <c r="S477" s="37">
        <v>0</v>
      </c>
      <c r="U477" s="44">
        <v>471</v>
      </c>
      <c r="V477" s="37">
        <v>0</v>
      </c>
      <c r="W477" s="37">
        <v>0</v>
      </c>
      <c r="Y477" s="44">
        <v>471</v>
      </c>
      <c r="Z477" s="37">
        <v>0</v>
      </c>
      <c r="AA477" s="37">
        <v>0</v>
      </c>
      <c r="AC477" s="44">
        <v>471</v>
      </c>
      <c r="AD477" s="37">
        <v>0</v>
      </c>
      <c r="AE477" s="37">
        <v>0</v>
      </c>
      <c r="AG477" s="44">
        <v>471</v>
      </c>
      <c r="AH477" s="37">
        <v>0</v>
      </c>
      <c r="AI477" s="37">
        <v>0</v>
      </c>
      <c r="AK477" s="44">
        <v>471</v>
      </c>
      <c r="AL477" s="37">
        <v>0</v>
      </c>
      <c r="AM477" s="37">
        <v>0</v>
      </c>
      <c r="AO477" s="44">
        <v>471</v>
      </c>
      <c r="AP477" s="37">
        <v>0</v>
      </c>
      <c r="AQ477" s="37">
        <v>0</v>
      </c>
      <c r="AS477" s="44">
        <v>471</v>
      </c>
      <c r="AT477" s="37">
        <v>0</v>
      </c>
      <c r="AU477" s="37">
        <v>0</v>
      </c>
      <c r="AW477" s="44">
        <v>471</v>
      </c>
      <c r="AX477" s="37">
        <v>0</v>
      </c>
      <c r="AY477" s="37">
        <v>0</v>
      </c>
      <c r="BA477" s="44">
        <v>471</v>
      </c>
      <c r="BB477" s="37">
        <v>0</v>
      </c>
      <c r="BC477" s="37">
        <v>0</v>
      </c>
      <c r="BE477" s="44">
        <v>471</v>
      </c>
      <c r="BF477" s="37">
        <v>0</v>
      </c>
      <c r="BG477" s="37">
        <v>0</v>
      </c>
      <c r="BI477" s="44">
        <v>471</v>
      </c>
      <c r="BJ477" s="37">
        <v>0</v>
      </c>
      <c r="BK477" s="37">
        <v>0</v>
      </c>
    </row>
    <row r="478" spans="1:63" ht="14.25" x14ac:dyDescent="0.2">
      <c r="A478" s="44">
        <v>472</v>
      </c>
      <c r="B478" s="37">
        <v>0</v>
      </c>
      <c r="C478" s="37">
        <v>0</v>
      </c>
      <c r="E478" s="44">
        <v>472</v>
      </c>
      <c r="F478" s="37">
        <v>0</v>
      </c>
      <c r="G478" s="37">
        <v>0</v>
      </c>
      <c r="I478" s="44">
        <v>472</v>
      </c>
      <c r="J478" s="37">
        <v>0</v>
      </c>
      <c r="K478" s="37">
        <v>0</v>
      </c>
      <c r="M478" s="44">
        <v>472</v>
      </c>
      <c r="N478" s="37">
        <v>0</v>
      </c>
      <c r="O478" s="37">
        <v>0</v>
      </c>
      <c r="Q478" s="44">
        <v>472</v>
      </c>
      <c r="R478" s="37">
        <v>0</v>
      </c>
      <c r="S478" s="37">
        <v>0</v>
      </c>
      <c r="U478" s="44">
        <v>472</v>
      </c>
      <c r="V478" s="37">
        <v>0</v>
      </c>
      <c r="W478" s="37">
        <v>0</v>
      </c>
      <c r="Y478" s="44">
        <v>472</v>
      </c>
      <c r="Z478" s="37">
        <v>0</v>
      </c>
      <c r="AA478" s="37">
        <v>0</v>
      </c>
      <c r="AC478" s="44">
        <v>472</v>
      </c>
      <c r="AD478" s="37">
        <v>0</v>
      </c>
      <c r="AE478" s="37">
        <v>0</v>
      </c>
      <c r="AG478" s="44">
        <v>472</v>
      </c>
      <c r="AH478" s="37">
        <v>0</v>
      </c>
      <c r="AI478" s="37">
        <v>0</v>
      </c>
      <c r="AK478" s="44">
        <v>472</v>
      </c>
      <c r="AL478" s="37">
        <v>0</v>
      </c>
      <c r="AM478" s="37">
        <v>0</v>
      </c>
      <c r="AO478" s="44">
        <v>472</v>
      </c>
      <c r="AP478" s="37">
        <v>0</v>
      </c>
      <c r="AQ478" s="37">
        <v>0</v>
      </c>
      <c r="AS478" s="44">
        <v>472</v>
      </c>
      <c r="AT478" s="37">
        <v>0</v>
      </c>
      <c r="AU478" s="37">
        <v>0</v>
      </c>
      <c r="AW478" s="44">
        <v>472</v>
      </c>
      <c r="AX478" s="37">
        <v>0</v>
      </c>
      <c r="AY478" s="37">
        <v>0</v>
      </c>
      <c r="BA478" s="44">
        <v>472</v>
      </c>
      <c r="BB478" s="37">
        <v>0</v>
      </c>
      <c r="BC478" s="37">
        <v>0</v>
      </c>
      <c r="BE478" s="44">
        <v>472</v>
      </c>
      <c r="BF478" s="37">
        <v>0</v>
      </c>
      <c r="BG478" s="37">
        <v>0</v>
      </c>
      <c r="BI478" s="44">
        <v>472</v>
      </c>
      <c r="BJ478" s="37">
        <v>0</v>
      </c>
      <c r="BK478" s="37">
        <v>0</v>
      </c>
    </row>
    <row r="479" spans="1:63" ht="14.25" x14ac:dyDescent="0.2">
      <c r="A479" s="44">
        <v>473</v>
      </c>
      <c r="B479" s="37">
        <v>0</v>
      </c>
      <c r="C479" s="37">
        <v>0</v>
      </c>
      <c r="E479" s="44">
        <v>473</v>
      </c>
      <c r="F479" s="37">
        <v>0</v>
      </c>
      <c r="G479" s="37">
        <v>0</v>
      </c>
      <c r="I479" s="44">
        <v>473</v>
      </c>
      <c r="J479" s="37">
        <v>0</v>
      </c>
      <c r="K479" s="37">
        <v>0</v>
      </c>
      <c r="M479" s="44">
        <v>473</v>
      </c>
      <c r="N479" s="37">
        <v>0</v>
      </c>
      <c r="O479" s="37">
        <v>0</v>
      </c>
      <c r="Q479" s="44">
        <v>473</v>
      </c>
      <c r="R479" s="37">
        <v>0</v>
      </c>
      <c r="S479" s="37">
        <v>0</v>
      </c>
      <c r="U479" s="44">
        <v>473</v>
      </c>
      <c r="V479" s="37">
        <v>0</v>
      </c>
      <c r="W479" s="37">
        <v>0</v>
      </c>
      <c r="Y479" s="44">
        <v>473</v>
      </c>
      <c r="Z479" s="37">
        <v>0</v>
      </c>
      <c r="AA479" s="37">
        <v>0</v>
      </c>
      <c r="AC479" s="44">
        <v>473</v>
      </c>
      <c r="AD479" s="37">
        <v>0</v>
      </c>
      <c r="AE479" s="37">
        <v>0</v>
      </c>
      <c r="AG479" s="44">
        <v>473</v>
      </c>
      <c r="AH479" s="37">
        <v>0</v>
      </c>
      <c r="AI479" s="37">
        <v>0</v>
      </c>
      <c r="AK479" s="44">
        <v>473</v>
      </c>
      <c r="AL479" s="37">
        <v>0</v>
      </c>
      <c r="AM479" s="37">
        <v>0</v>
      </c>
      <c r="AO479" s="44">
        <v>473</v>
      </c>
      <c r="AP479" s="37">
        <v>0</v>
      </c>
      <c r="AQ479" s="37">
        <v>0</v>
      </c>
      <c r="AS479" s="44">
        <v>473</v>
      </c>
      <c r="AT479" s="37">
        <v>0</v>
      </c>
      <c r="AU479" s="37">
        <v>0</v>
      </c>
      <c r="AW479" s="44">
        <v>473</v>
      </c>
      <c r="AX479" s="37">
        <v>0</v>
      </c>
      <c r="AY479" s="37">
        <v>0</v>
      </c>
      <c r="BA479" s="44">
        <v>473</v>
      </c>
      <c r="BB479" s="37">
        <v>0</v>
      </c>
      <c r="BC479" s="37">
        <v>0</v>
      </c>
      <c r="BE479" s="44">
        <v>473</v>
      </c>
      <c r="BF479" s="37">
        <v>0</v>
      </c>
      <c r="BG479" s="37">
        <v>0</v>
      </c>
      <c r="BI479" s="44">
        <v>473</v>
      </c>
      <c r="BJ479" s="37">
        <v>0</v>
      </c>
      <c r="BK479" s="37">
        <v>0</v>
      </c>
    </row>
    <row r="480" spans="1:63" ht="14.25" x14ac:dyDescent="0.2">
      <c r="A480" s="44">
        <v>474</v>
      </c>
      <c r="B480" s="37">
        <v>0</v>
      </c>
      <c r="C480" s="37">
        <v>0</v>
      </c>
      <c r="E480" s="44">
        <v>474</v>
      </c>
      <c r="F480" s="37">
        <v>0</v>
      </c>
      <c r="G480" s="37">
        <v>0</v>
      </c>
      <c r="I480" s="44">
        <v>474</v>
      </c>
      <c r="J480" s="37">
        <v>0</v>
      </c>
      <c r="K480" s="37">
        <v>0</v>
      </c>
      <c r="M480" s="44">
        <v>474</v>
      </c>
      <c r="N480" s="37">
        <v>0</v>
      </c>
      <c r="O480" s="37">
        <v>0</v>
      </c>
      <c r="Q480" s="44">
        <v>474</v>
      </c>
      <c r="R480" s="37">
        <v>0</v>
      </c>
      <c r="S480" s="37">
        <v>0</v>
      </c>
      <c r="U480" s="44">
        <v>474</v>
      </c>
      <c r="V480" s="37">
        <v>0</v>
      </c>
      <c r="W480" s="37">
        <v>0</v>
      </c>
      <c r="Y480" s="44">
        <v>474</v>
      </c>
      <c r="Z480" s="37">
        <v>0</v>
      </c>
      <c r="AA480" s="37">
        <v>0</v>
      </c>
      <c r="AC480" s="44">
        <v>474</v>
      </c>
      <c r="AD480" s="37">
        <v>0</v>
      </c>
      <c r="AE480" s="37">
        <v>0</v>
      </c>
      <c r="AG480" s="44">
        <v>474</v>
      </c>
      <c r="AH480" s="37">
        <v>0</v>
      </c>
      <c r="AI480" s="37">
        <v>0</v>
      </c>
      <c r="AK480" s="44">
        <v>474</v>
      </c>
      <c r="AL480" s="37">
        <v>0</v>
      </c>
      <c r="AM480" s="37">
        <v>0</v>
      </c>
      <c r="AO480" s="44">
        <v>474</v>
      </c>
      <c r="AP480" s="37">
        <v>0</v>
      </c>
      <c r="AQ480" s="37">
        <v>0</v>
      </c>
      <c r="AS480" s="44">
        <v>474</v>
      </c>
      <c r="AT480" s="37">
        <v>0</v>
      </c>
      <c r="AU480" s="37">
        <v>0</v>
      </c>
      <c r="AW480" s="44">
        <v>474</v>
      </c>
      <c r="AX480" s="37">
        <v>0</v>
      </c>
      <c r="AY480" s="37">
        <v>0</v>
      </c>
      <c r="BA480" s="44">
        <v>474</v>
      </c>
      <c r="BB480" s="37">
        <v>0</v>
      </c>
      <c r="BC480" s="37">
        <v>0</v>
      </c>
      <c r="BE480" s="44">
        <v>474</v>
      </c>
      <c r="BF480" s="37">
        <v>0</v>
      </c>
      <c r="BG480" s="37">
        <v>0</v>
      </c>
      <c r="BI480" s="44">
        <v>474</v>
      </c>
      <c r="BJ480" s="37">
        <v>0</v>
      </c>
      <c r="BK480" s="37">
        <v>0</v>
      </c>
    </row>
    <row r="481" spans="1:63" ht="14.25" x14ac:dyDescent="0.2">
      <c r="A481" s="44">
        <v>475</v>
      </c>
      <c r="B481" s="37">
        <v>0</v>
      </c>
      <c r="C481" s="37">
        <v>0</v>
      </c>
      <c r="E481" s="44">
        <v>475</v>
      </c>
      <c r="F481" s="37">
        <v>0</v>
      </c>
      <c r="G481" s="37">
        <v>0</v>
      </c>
      <c r="I481" s="44">
        <v>475</v>
      </c>
      <c r="J481" s="37">
        <v>0</v>
      </c>
      <c r="K481" s="37">
        <v>0</v>
      </c>
      <c r="M481" s="44">
        <v>475</v>
      </c>
      <c r="N481" s="37">
        <v>0</v>
      </c>
      <c r="O481" s="37">
        <v>0</v>
      </c>
      <c r="Q481" s="44">
        <v>475</v>
      </c>
      <c r="R481" s="37">
        <v>0</v>
      </c>
      <c r="S481" s="37">
        <v>0</v>
      </c>
      <c r="U481" s="44">
        <v>475</v>
      </c>
      <c r="V481" s="37">
        <v>0</v>
      </c>
      <c r="W481" s="37">
        <v>0</v>
      </c>
      <c r="Y481" s="44">
        <v>475</v>
      </c>
      <c r="Z481" s="37">
        <v>0</v>
      </c>
      <c r="AA481" s="37">
        <v>0</v>
      </c>
      <c r="AC481" s="44">
        <v>475</v>
      </c>
      <c r="AD481" s="37">
        <v>0</v>
      </c>
      <c r="AE481" s="37">
        <v>0</v>
      </c>
      <c r="AG481" s="44">
        <v>475</v>
      </c>
      <c r="AH481" s="37">
        <v>0</v>
      </c>
      <c r="AI481" s="37">
        <v>0</v>
      </c>
      <c r="AK481" s="44">
        <v>475</v>
      </c>
      <c r="AL481" s="37">
        <v>0</v>
      </c>
      <c r="AM481" s="37">
        <v>0</v>
      </c>
      <c r="AO481" s="44">
        <v>475</v>
      </c>
      <c r="AP481" s="37">
        <v>0</v>
      </c>
      <c r="AQ481" s="37">
        <v>0</v>
      </c>
      <c r="AS481" s="44">
        <v>475</v>
      </c>
      <c r="AT481" s="37">
        <v>0</v>
      </c>
      <c r="AU481" s="37">
        <v>0</v>
      </c>
      <c r="AW481" s="44">
        <v>475</v>
      </c>
      <c r="AX481" s="37">
        <v>0</v>
      </c>
      <c r="AY481" s="37">
        <v>0</v>
      </c>
      <c r="BA481" s="44">
        <v>475</v>
      </c>
      <c r="BB481" s="37">
        <v>0</v>
      </c>
      <c r="BC481" s="37">
        <v>0</v>
      </c>
      <c r="BE481" s="44">
        <v>475</v>
      </c>
      <c r="BF481" s="37">
        <v>0</v>
      </c>
      <c r="BG481" s="37">
        <v>0</v>
      </c>
      <c r="BI481" s="44">
        <v>475</v>
      </c>
      <c r="BJ481" s="37">
        <v>0</v>
      </c>
      <c r="BK481" s="37">
        <v>0</v>
      </c>
    </row>
    <row r="482" spans="1:63" ht="14.25" x14ac:dyDescent="0.2">
      <c r="A482" s="44">
        <v>476</v>
      </c>
      <c r="B482" s="37">
        <v>0</v>
      </c>
      <c r="C482" s="37">
        <v>0</v>
      </c>
      <c r="E482" s="44">
        <v>476</v>
      </c>
      <c r="F482" s="37">
        <v>0</v>
      </c>
      <c r="G482" s="37">
        <v>0</v>
      </c>
      <c r="I482" s="44">
        <v>476</v>
      </c>
      <c r="J482" s="37">
        <v>0</v>
      </c>
      <c r="K482" s="37">
        <v>0</v>
      </c>
      <c r="M482" s="44">
        <v>476</v>
      </c>
      <c r="N482" s="37">
        <v>0</v>
      </c>
      <c r="O482" s="37">
        <v>0</v>
      </c>
      <c r="Q482" s="44">
        <v>476</v>
      </c>
      <c r="R482" s="37">
        <v>0</v>
      </c>
      <c r="S482" s="37">
        <v>0</v>
      </c>
      <c r="U482" s="44">
        <v>476</v>
      </c>
      <c r="V482" s="37">
        <v>0</v>
      </c>
      <c r="W482" s="37">
        <v>0</v>
      </c>
      <c r="Y482" s="44">
        <v>476</v>
      </c>
      <c r="Z482" s="37">
        <v>0</v>
      </c>
      <c r="AA482" s="37">
        <v>0</v>
      </c>
      <c r="AC482" s="44">
        <v>476</v>
      </c>
      <c r="AD482" s="37">
        <v>0</v>
      </c>
      <c r="AE482" s="37">
        <v>0</v>
      </c>
      <c r="AG482" s="44">
        <v>476</v>
      </c>
      <c r="AH482" s="37">
        <v>0</v>
      </c>
      <c r="AI482" s="37">
        <v>0</v>
      </c>
      <c r="AK482" s="44">
        <v>476</v>
      </c>
      <c r="AL482" s="37">
        <v>0</v>
      </c>
      <c r="AM482" s="37">
        <v>0</v>
      </c>
      <c r="AO482" s="44">
        <v>476</v>
      </c>
      <c r="AP482" s="37">
        <v>0</v>
      </c>
      <c r="AQ482" s="37">
        <v>0</v>
      </c>
      <c r="AS482" s="44">
        <v>476</v>
      </c>
      <c r="AT482" s="37">
        <v>0</v>
      </c>
      <c r="AU482" s="37">
        <v>0</v>
      </c>
      <c r="AW482" s="44">
        <v>476</v>
      </c>
      <c r="AX482" s="37">
        <v>0</v>
      </c>
      <c r="AY482" s="37">
        <v>0</v>
      </c>
      <c r="BA482" s="44">
        <v>476</v>
      </c>
      <c r="BB482" s="37">
        <v>0</v>
      </c>
      <c r="BC482" s="37">
        <v>0</v>
      </c>
      <c r="BE482" s="44">
        <v>476</v>
      </c>
      <c r="BF482" s="37">
        <v>0</v>
      </c>
      <c r="BG482" s="37">
        <v>0</v>
      </c>
      <c r="BI482" s="44">
        <v>476</v>
      </c>
      <c r="BJ482" s="37">
        <v>0</v>
      </c>
      <c r="BK482" s="37">
        <v>0</v>
      </c>
    </row>
    <row r="483" spans="1:63" ht="14.25" x14ac:dyDescent="0.2">
      <c r="A483" s="44">
        <v>477</v>
      </c>
      <c r="B483" s="37">
        <v>0</v>
      </c>
      <c r="C483" s="37">
        <v>0</v>
      </c>
      <c r="E483" s="44">
        <v>477</v>
      </c>
      <c r="F483" s="37">
        <v>0</v>
      </c>
      <c r="G483" s="37">
        <v>0</v>
      </c>
      <c r="I483" s="44">
        <v>477</v>
      </c>
      <c r="J483" s="37">
        <v>0</v>
      </c>
      <c r="K483" s="37">
        <v>0</v>
      </c>
      <c r="M483" s="44">
        <v>477</v>
      </c>
      <c r="N483" s="37">
        <v>0</v>
      </c>
      <c r="O483" s="37">
        <v>0</v>
      </c>
      <c r="Q483" s="44">
        <v>477</v>
      </c>
      <c r="R483" s="37">
        <v>0</v>
      </c>
      <c r="S483" s="37">
        <v>0</v>
      </c>
      <c r="U483" s="44">
        <v>477</v>
      </c>
      <c r="V483" s="37">
        <v>0</v>
      </c>
      <c r="W483" s="37">
        <v>0</v>
      </c>
      <c r="Y483" s="44">
        <v>477</v>
      </c>
      <c r="Z483" s="37">
        <v>0</v>
      </c>
      <c r="AA483" s="37">
        <v>0</v>
      </c>
      <c r="AC483" s="44">
        <v>477</v>
      </c>
      <c r="AD483" s="37">
        <v>0</v>
      </c>
      <c r="AE483" s="37">
        <v>0</v>
      </c>
      <c r="AG483" s="44">
        <v>477</v>
      </c>
      <c r="AH483" s="37">
        <v>0</v>
      </c>
      <c r="AI483" s="37">
        <v>0</v>
      </c>
      <c r="AK483" s="44">
        <v>477</v>
      </c>
      <c r="AL483" s="37">
        <v>0</v>
      </c>
      <c r="AM483" s="37">
        <v>0</v>
      </c>
      <c r="AO483" s="44">
        <v>477</v>
      </c>
      <c r="AP483" s="37">
        <v>0</v>
      </c>
      <c r="AQ483" s="37">
        <v>0</v>
      </c>
      <c r="AS483" s="44">
        <v>477</v>
      </c>
      <c r="AT483" s="37">
        <v>0</v>
      </c>
      <c r="AU483" s="37">
        <v>0</v>
      </c>
      <c r="AW483" s="44">
        <v>477</v>
      </c>
      <c r="AX483" s="37">
        <v>0</v>
      </c>
      <c r="AY483" s="37">
        <v>0</v>
      </c>
      <c r="BA483" s="44">
        <v>477</v>
      </c>
      <c r="BB483" s="37">
        <v>0</v>
      </c>
      <c r="BC483" s="37">
        <v>0</v>
      </c>
      <c r="BE483" s="44">
        <v>477</v>
      </c>
      <c r="BF483" s="37">
        <v>0</v>
      </c>
      <c r="BG483" s="37">
        <v>0</v>
      </c>
      <c r="BI483" s="44">
        <v>477</v>
      </c>
      <c r="BJ483" s="37">
        <v>0</v>
      </c>
      <c r="BK483" s="37">
        <v>0</v>
      </c>
    </row>
    <row r="484" spans="1:63" ht="14.25" x14ac:dyDescent="0.2">
      <c r="A484" s="44">
        <v>478</v>
      </c>
      <c r="B484" s="37">
        <v>0</v>
      </c>
      <c r="C484" s="37">
        <v>0</v>
      </c>
      <c r="E484" s="44">
        <v>478</v>
      </c>
      <c r="F484" s="37">
        <v>0</v>
      </c>
      <c r="G484" s="37">
        <v>0</v>
      </c>
      <c r="I484" s="44">
        <v>478</v>
      </c>
      <c r="J484" s="37">
        <v>0</v>
      </c>
      <c r="K484" s="37">
        <v>0</v>
      </c>
      <c r="M484" s="44">
        <v>478</v>
      </c>
      <c r="N484" s="37">
        <v>0</v>
      </c>
      <c r="O484" s="37">
        <v>0</v>
      </c>
      <c r="Q484" s="44">
        <v>478</v>
      </c>
      <c r="R484" s="37">
        <v>0</v>
      </c>
      <c r="S484" s="37">
        <v>0</v>
      </c>
      <c r="U484" s="44">
        <v>478</v>
      </c>
      <c r="V484" s="37">
        <v>0</v>
      </c>
      <c r="W484" s="37">
        <v>0</v>
      </c>
      <c r="Y484" s="44">
        <v>478</v>
      </c>
      <c r="Z484" s="37">
        <v>0</v>
      </c>
      <c r="AA484" s="37">
        <v>0</v>
      </c>
      <c r="AC484" s="44">
        <v>478</v>
      </c>
      <c r="AD484" s="37">
        <v>0</v>
      </c>
      <c r="AE484" s="37">
        <v>0</v>
      </c>
      <c r="AG484" s="44">
        <v>478</v>
      </c>
      <c r="AH484" s="37">
        <v>0</v>
      </c>
      <c r="AI484" s="37">
        <v>0</v>
      </c>
      <c r="AK484" s="44">
        <v>478</v>
      </c>
      <c r="AL484" s="37">
        <v>0</v>
      </c>
      <c r="AM484" s="37">
        <v>0</v>
      </c>
      <c r="AO484" s="44">
        <v>478</v>
      </c>
      <c r="AP484" s="37">
        <v>0</v>
      </c>
      <c r="AQ484" s="37">
        <v>0</v>
      </c>
      <c r="AS484" s="44">
        <v>478</v>
      </c>
      <c r="AT484" s="37">
        <v>0</v>
      </c>
      <c r="AU484" s="37">
        <v>0</v>
      </c>
      <c r="AW484" s="44">
        <v>478</v>
      </c>
      <c r="AX484" s="37">
        <v>0</v>
      </c>
      <c r="AY484" s="37">
        <v>0</v>
      </c>
      <c r="BA484" s="44">
        <v>478</v>
      </c>
      <c r="BB484" s="37">
        <v>0</v>
      </c>
      <c r="BC484" s="37">
        <v>0</v>
      </c>
      <c r="BE484" s="44">
        <v>478</v>
      </c>
      <c r="BF484" s="37">
        <v>0</v>
      </c>
      <c r="BG484" s="37">
        <v>0</v>
      </c>
      <c r="BI484" s="44">
        <v>478</v>
      </c>
      <c r="BJ484" s="37">
        <v>0</v>
      </c>
      <c r="BK484" s="37">
        <v>0</v>
      </c>
    </row>
    <row r="485" spans="1:63" ht="14.25" x14ac:dyDescent="0.2">
      <c r="A485" s="44">
        <v>479</v>
      </c>
      <c r="B485" s="37">
        <v>0</v>
      </c>
      <c r="C485" s="37">
        <v>0</v>
      </c>
      <c r="E485" s="44">
        <v>479</v>
      </c>
      <c r="F485" s="37">
        <v>0</v>
      </c>
      <c r="G485" s="37">
        <v>0</v>
      </c>
      <c r="I485" s="44">
        <v>479</v>
      </c>
      <c r="J485" s="37">
        <v>0</v>
      </c>
      <c r="K485" s="37">
        <v>0</v>
      </c>
      <c r="M485" s="44">
        <v>479</v>
      </c>
      <c r="N485" s="37">
        <v>0</v>
      </c>
      <c r="O485" s="37">
        <v>0</v>
      </c>
      <c r="Q485" s="44">
        <v>479</v>
      </c>
      <c r="R485" s="37">
        <v>0</v>
      </c>
      <c r="S485" s="37">
        <v>0</v>
      </c>
      <c r="U485" s="44">
        <v>479</v>
      </c>
      <c r="V485" s="37">
        <v>0</v>
      </c>
      <c r="W485" s="37">
        <v>0</v>
      </c>
      <c r="Y485" s="44">
        <v>479</v>
      </c>
      <c r="Z485" s="37">
        <v>0</v>
      </c>
      <c r="AA485" s="37">
        <v>0</v>
      </c>
      <c r="AC485" s="44">
        <v>479</v>
      </c>
      <c r="AD485" s="37">
        <v>0</v>
      </c>
      <c r="AE485" s="37">
        <v>0</v>
      </c>
      <c r="AG485" s="44">
        <v>479</v>
      </c>
      <c r="AH485" s="37">
        <v>0</v>
      </c>
      <c r="AI485" s="37">
        <v>0</v>
      </c>
      <c r="AK485" s="44">
        <v>479</v>
      </c>
      <c r="AL485" s="37">
        <v>0</v>
      </c>
      <c r="AM485" s="37">
        <v>0</v>
      </c>
      <c r="AO485" s="44">
        <v>479</v>
      </c>
      <c r="AP485" s="37">
        <v>0</v>
      </c>
      <c r="AQ485" s="37">
        <v>0</v>
      </c>
      <c r="AS485" s="44">
        <v>479</v>
      </c>
      <c r="AT485" s="37">
        <v>0</v>
      </c>
      <c r="AU485" s="37">
        <v>0</v>
      </c>
      <c r="AW485" s="44">
        <v>479</v>
      </c>
      <c r="AX485" s="37">
        <v>0</v>
      </c>
      <c r="AY485" s="37">
        <v>0</v>
      </c>
      <c r="BA485" s="44">
        <v>479</v>
      </c>
      <c r="BB485" s="37">
        <v>0</v>
      </c>
      <c r="BC485" s="37">
        <v>0</v>
      </c>
      <c r="BE485" s="44">
        <v>479</v>
      </c>
      <c r="BF485" s="37">
        <v>0</v>
      </c>
      <c r="BG485" s="37">
        <v>0</v>
      </c>
      <c r="BI485" s="44">
        <v>479</v>
      </c>
      <c r="BJ485" s="37">
        <v>0</v>
      </c>
      <c r="BK485" s="37">
        <v>0</v>
      </c>
    </row>
    <row r="486" spans="1:63" ht="14.25" x14ac:dyDescent="0.2">
      <c r="A486" s="44">
        <v>480</v>
      </c>
      <c r="B486" s="37">
        <v>0</v>
      </c>
      <c r="C486" s="37">
        <v>0</v>
      </c>
      <c r="E486" s="44">
        <v>480</v>
      </c>
      <c r="F486" s="37">
        <v>0</v>
      </c>
      <c r="G486" s="37">
        <v>0</v>
      </c>
      <c r="I486" s="44">
        <v>480</v>
      </c>
      <c r="J486" s="37">
        <v>0</v>
      </c>
      <c r="K486" s="37">
        <v>0</v>
      </c>
      <c r="M486" s="44">
        <v>480</v>
      </c>
      <c r="N486" s="37">
        <v>0</v>
      </c>
      <c r="O486" s="37">
        <v>0</v>
      </c>
      <c r="Q486" s="44">
        <v>480</v>
      </c>
      <c r="R486" s="37">
        <v>0</v>
      </c>
      <c r="S486" s="37">
        <v>0</v>
      </c>
      <c r="U486" s="44">
        <v>480</v>
      </c>
      <c r="V486" s="37">
        <v>0</v>
      </c>
      <c r="W486" s="37">
        <v>0</v>
      </c>
      <c r="Y486" s="44">
        <v>480</v>
      </c>
      <c r="Z486" s="37">
        <v>0</v>
      </c>
      <c r="AA486" s="37">
        <v>0</v>
      </c>
      <c r="AC486" s="44">
        <v>480</v>
      </c>
      <c r="AD486" s="37">
        <v>0</v>
      </c>
      <c r="AE486" s="37">
        <v>0</v>
      </c>
      <c r="AG486" s="44">
        <v>480</v>
      </c>
      <c r="AH486" s="37">
        <v>0</v>
      </c>
      <c r="AI486" s="37">
        <v>0</v>
      </c>
      <c r="AK486" s="44">
        <v>480</v>
      </c>
      <c r="AL486" s="37">
        <v>0</v>
      </c>
      <c r="AM486" s="37">
        <v>0</v>
      </c>
      <c r="AO486" s="44">
        <v>480</v>
      </c>
      <c r="AP486" s="37">
        <v>0</v>
      </c>
      <c r="AQ486" s="37">
        <v>0</v>
      </c>
      <c r="AS486" s="44">
        <v>480</v>
      </c>
      <c r="AT486" s="37">
        <v>0</v>
      </c>
      <c r="AU486" s="37">
        <v>0</v>
      </c>
      <c r="AW486" s="44">
        <v>480</v>
      </c>
      <c r="AX486" s="37">
        <v>0</v>
      </c>
      <c r="AY486" s="37">
        <v>0</v>
      </c>
      <c r="BA486" s="44">
        <v>480</v>
      </c>
      <c r="BB486" s="37">
        <v>0</v>
      </c>
      <c r="BC486" s="37">
        <v>0</v>
      </c>
      <c r="BE486" s="44">
        <v>480</v>
      </c>
      <c r="BF486" s="37">
        <v>0</v>
      </c>
      <c r="BG486" s="37">
        <v>0</v>
      </c>
      <c r="BI486" s="44">
        <v>480</v>
      </c>
      <c r="BJ486" s="37">
        <v>0</v>
      </c>
      <c r="BK486" s="37">
        <v>0</v>
      </c>
    </row>
    <row r="487" spans="1:63" ht="14.25" x14ac:dyDescent="0.2">
      <c r="A487" s="44">
        <v>481</v>
      </c>
      <c r="B487" s="37">
        <v>0</v>
      </c>
      <c r="C487" s="37">
        <v>0</v>
      </c>
      <c r="E487" s="44">
        <v>481</v>
      </c>
      <c r="F487" s="37">
        <v>0</v>
      </c>
      <c r="G487" s="37">
        <v>0</v>
      </c>
      <c r="I487" s="44">
        <v>481</v>
      </c>
      <c r="J487" s="37">
        <v>0</v>
      </c>
      <c r="K487" s="37">
        <v>0</v>
      </c>
      <c r="M487" s="44">
        <v>481</v>
      </c>
      <c r="N487" s="37">
        <v>0</v>
      </c>
      <c r="O487" s="37">
        <v>0</v>
      </c>
      <c r="Q487" s="44">
        <v>481</v>
      </c>
      <c r="R487" s="37">
        <v>0</v>
      </c>
      <c r="S487" s="37">
        <v>0</v>
      </c>
      <c r="U487" s="44">
        <v>481</v>
      </c>
      <c r="V487" s="37">
        <v>0</v>
      </c>
      <c r="W487" s="37">
        <v>0</v>
      </c>
      <c r="Y487" s="44">
        <v>481</v>
      </c>
      <c r="Z487" s="37">
        <v>0</v>
      </c>
      <c r="AA487" s="37">
        <v>0</v>
      </c>
      <c r="AC487" s="44">
        <v>481</v>
      </c>
      <c r="AD487" s="37">
        <v>0</v>
      </c>
      <c r="AE487" s="37">
        <v>0</v>
      </c>
      <c r="AG487" s="44">
        <v>481</v>
      </c>
      <c r="AH487" s="37">
        <v>0</v>
      </c>
      <c r="AI487" s="37">
        <v>0</v>
      </c>
      <c r="AK487" s="44">
        <v>481</v>
      </c>
      <c r="AL487" s="37">
        <v>0</v>
      </c>
      <c r="AM487" s="37">
        <v>0</v>
      </c>
      <c r="AO487" s="44">
        <v>481</v>
      </c>
      <c r="AP487" s="37">
        <v>0</v>
      </c>
      <c r="AQ487" s="37">
        <v>0</v>
      </c>
      <c r="AS487" s="44">
        <v>481</v>
      </c>
      <c r="AT487" s="37">
        <v>0</v>
      </c>
      <c r="AU487" s="37">
        <v>0</v>
      </c>
      <c r="AW487" s="44">
        <v>481</v>
      </c>
      <c r="AX487" s="37">
        <v>0</v>
      </c>
      <c r="AY487" s="37">
        <v>0</v>
      </c>
      <c r="BA487" s="44">
        <v>481</v>
      </c>
      <c r="BB487" s="37">
        <v>0</v>
      </c>
      <c r="BC487" s="37">
        <v>0</v>
      </c>
      <c r="BE487" s="44">
        <v>481</v>
      </c>
      <c r="BF487" s="37">
        <v>0</v>
      </c>
      <c r="BG487" s="37">
        <v>0</v>
      </c>
      <c r="BI487" s="44">
        <v>481</v>
      </c>
      <c r="BJ487" s="37">
        <v>0</v>
      </c>
      <c r="BK487" s="37">
        <v>0</v>
      </c>
    </row>
    <row r="488" spans="1:63" ht="14.25" x14ac:dyDescent="0.2">
      <c r="A488" s="44">
        <v>482</v>
      </c>
      <c r="B488" s="37">
        <v>0</v>
      </c>
      <c r="C488" s="37">
        <v>0</v>
      </c>
      <c r="E488" s="44">
        <v>482</v>
      </c>
      <c r="F488" s="37">
        <v>0</v>
      </c>
      <c r="G488" s="37">
        <v>0</v>
      </c>
      <c r="I488" s="44">
        <v>482</v>
      </c>
      <c r="J488" s="37">
        <v>0</v>
      </c>
      <c r="K488" s="37">
        <v>0</v>
      </c>
      <c r="M488" s="44">
        <v>482</v>
      </c>
      <c r="N488" s="37">
        <v>0</v>
      </c>
      <c r="O488" s="37">
        <v>0</v>
      </c>
      <c r="Q488" s="44">
        <v>482</v>
      </c>
      <c r="R488" s="37">
        <v>0</v>
      </c>
      <c r="S488" s="37">
        <v>0</v>
      </c>
      <c r="U488" s="44">
        <v>482</v>
      </c>
      <c r="V488" s="37">
        <v>0</v>
      </c>
      <c r="W488" s="37">
        <v>0</v>
      </c>
      <c r="Y488" s="44">
        <v>482</v>
      </c>
      <c r="Z488" s="37">
        <v>0</v>
      </c>
      <c r="AA488" s="37">
        <v>0</v>
      </c>
      <c r="AC488" s="44">
        <v>482</v>
      </c>
      <c r="AD488" s="37">
        <v>0</v>
      </c>
      <c r="AE488" s="37">
        <v>0</v>
      </c>
      <c r="AG488" s="44">
        <v>482</v>
      </c>
      <c r="AH488" s="37">
        <v>0</v>
      </c>
      <c r="AI488" s="37">
        <v>0</v>
      </c>
      <c r="AK488" s="44">
        <v>482</v>
      </c>
      <c r="AL488" s="37">
        <v>0</v>
      </c>
      <c r="AM488" s="37">
        <v>0</v>
      </c>
      <c r="AO488" s="44">
        <v>482</v>
      </c>
      <c r="AP488" s="37">
        <v>0</v>
      </c>
      <c r="AQ488" s="37">
        <v>0</v>
      </c>
      <c r="AS488" s="44">
        <v>482</v>
      </c>
      <c r="AT488" s="37">
        <v>0</v>
      </c>
      <c r="AU488" s="37">
        <v>0</v>
      </c>
      <c r="AW488" s="44">
        <v>482</v>
      </c>
      <c r="AX488" s="37">
        <v>0</v>
      </c>
      <c r="AY488" s="37">
        <v>0</v>
      </c>
      <c r="BA488" s="44">
        <v>482</v>
      </c>
      <c r="BB488" s="37">
        <v>0</v>
      </c>
      <c r="BC488" s="37">
        <v>0</v>
      </c>
      <c r="BE488" s="44">
        <v>482</v>
      </c>
      <c r="BF488" s="37">
        <v>0</v>
      </c>
      <c r="BG488" s="37">
        <v>0</v>
      </c>
      <c r="BI488" s="44">
        <v>482</v>
      </c>
      <c r="BJ488" s="37">
        <v>0</v>
      </c>
      <c r="BK488" s="37">
        <v>0</v>
      </c>
    </row>
    <row r="489" spans="1:63" ht="14.25" x14ac:dyDescent="0.2">
      <c r="A489" s="44">
        <v>483</v>
      </c>
      <c r="B489" s="37">
        <v>0</v>
      </c>
      <c r="C489" s="37">
        <v>0</v>
      </c>
      <c r="E489" s="44">
        <v>483</v>
      </c>
      <c r="F489" s="37">
        <v>0</v>
      </c>
      <c r="G489" s="37">
        <v>0</v>
      </c>
      <c r="I489" s="44">
        <v>483</v>
      </c>
      <c r="J489" s="37">
        <v>0</v>
      </c>
      <c r="K489" s="37">
        <v>0</v>
      </c>
      <c r="M489" s="44">
        <v>483</v>
      </c>
      <c r="N489" s="37">
        <v>0</v>
      </c>
      <c r="O489" s="37">
        <v>0</v>
      </c>
      <c r="Q489" s="44">
        <v>483</v>
      </c>
      <c r="R489" s="37">
        <v>0</v>
      </c>
      <c r="S489" s="37">
        <v>0</v>
      </c>
      <c r="U489" s="44">
        <v>483</v>
      </c>
      <c r="V489" s="37">
        <v>0</v>
      </c>
      <c r="W489" s="37">
        <v>0</v>
      </c>
      <c r="Y489" s="44">
        <v>483</v>
      </c>
      <c r="Z489" s="37">
        <v>0</v>
      </c>
      <c r="AA489" s="37">
        <v>0</v>
      </c>
      <c r="AC489" s="44">
        <v>483</v>
      </c>
      <c r="AD489" s="37">
        <v>0</v>
      </c>
      <c r="AE489" s="37">
        <v>0</v>
      </c>
      <c r="AG489" s="44">
        <v>483</v>
      </c>
      <c r="AH489" s="37">
        <v>0</v>
      </c>
      <c r="AI489" s="37">
        <v>0</v>
      </c>
      <c r="AK489" s="44">
        <v>483</v>
      </c>
      <c r="AL489" s="37">
        <v>0</v>
      </c>
      <c r="AM489" s="37">
        <v>0</v>
      </c>
      <c r="AO489" s="44">
        <v>483</v>
      </c>
      <c r="AP489" s="37">
        <v>0</v>
      </c>
      <c r="AQ489" s="37">
        <v>0</v>
      </c>
      <c r="AS489" s="44">
        <v>483</v>
      </c>
      <c r="AT489" s="37">
        <v>0</v>
      </c>
      <c r="AU489" s="37">
        <v>0</v>
      </c>
      <c r="AW489" s="44">
        <v>483</v>
      </c>
      <c r="AX489" s="37">
        <v>0</v>
      </c>
      <c r="AY489" s="37">
        <v>0</v>
      </c>
      <c r="BA489" s="44">
        <v>483</v>
      </c>
      <c r="BB489" s="37">
        <v>0</v>
      </c>
      <c r="BC489" s="37">
        <v>0</v>
      </c>
      <c r="BE489" s="44">
        <v>483</v>
      </c>
      <c r="BF489" s="37">
        <v>0</v>
      </c>
      <c r="BG489" s="37">
        <v>0</v>
      </c>
      <c r="BI489" s="44">
        <v>483</v>
      </c>
      <c r="BJ489" s="37">
        <v>0</v>
      </c>
      <c r="BK489" s="37">
        <v>0</v>
      </c>
    </row>
    <row r="490" spans="1:63" ht="14.25" x14ac:dyDescent="0.2">
      <c r="A490" s="44">
        <v>484</v>
      </c>
      <c r="B490" s="37">
        <v>0</v>
      </c>
      <c r="C490" s="37">
        <v>0</v>
      </c>
      <c r="E490" s="44">
        <v>484</v>
      </c>
      <c r="F490" s="37">
        <v>0</v>
      </c>
      <c r="G490" s="37">
        <v>0</v>
      </c>
      <c r="I490" s="44">
        <v>484</v>
      </c>
      <c r="J490" s="37">
        <v>0</v>
      </c>
      <c r="K490" s="37">
        <v>0</v>
      </c>
      <c r="M490" s="44">
        <v>484</v>
      </c>
      <c r="N490" s="37">
        <v>0</v>
      </c>
      <c r="O490" s="37">
        <v>0</v>
      </c>
      <c r="Q490" s="44">
        <v>484</v>
      </c>
      <c r="R490" s="37">
        <v>0</v>
      </c>
      <c r="S490" s="37">
        <v>0</v>
      </c>
      <c r="U490" s="44">
        <v>484</v>
      </c>
      <c r="V490" s="37">
        <v>0</v>
      </c>
      <c r="W490" s="37">
        <v>0</v>
      </c>
      <c r="Y490" s="44">
        <v>484</v>
      </c>
      <c r="Z490" s="37">
        <v>0</v>
      </c>
      <c r="AA490" s="37">
        <v>0</v>
      </c>
      <c r="AC490" s="44">
        <v>484</v>
      </c>
      <c r="AD490" s="37">
        <v>0</v>
      </c>
      <c r="AE490" s="37">
        <v>0</v>
      </c>
      <c r="AG490" s="44">
        <v>484</v>
      </c>
      <c r="AH490" s="37">
        <v>0</v>
      </c>
      <c r="AI490" s="37">
        <v>0</v>
      </c>
      <c r="AK490" s="44">
        <v>484</v>
      </c>
      <c r="AL490" s="37">
        <v>0</v>
      </c>
      <c r="AM490" s="37">
        <v>0</v>
      </c>
      <c r="AO490" s="44">
        <v>484</v>
      </c>
      <c r="AP490" s="37">
        <v>0</v>
      </c>
      <c r="AQ490" s="37">
        <v>0</v>
      </c>
      <c r="AS490" s="44">
        <v>484</v>
      </c>
      <c r="AT490" s="37">
        <v>0</v>
      </c>
      <c r="AU490" s="37">
        <v>0</v>
      </c>
      <c r="AW490" s="44">
        <v>484</v>
      </c>
      <c r="AX490" s="37">
        <v>0</v>
      </c>
      <c r="AY490" s="37">
        <v>0</v>
      </c>
      <c r="BA490" s="44">
        <v>484</v>
      </c>
      <c r="BB490" s="37">
        <v>0</v>
      </c>
      <c r="BC490" s="37">
        <v>0</v>
      </c>
      <c r="BE490" s="44">
        <v>484</v>
      </c>
      <c r="BF490" s="37">
        <v>0</v>
      </c>
      <c r="BG490" s="37">
        <v>0</v>
      </c>
      <c r="BI490" s="44">
        <v>484</v>
      </c>
      <c r="BJ490" s="37">
        <v>0</v>
      </c>
      <c r="BK490" s="37">
        <v>0</v>
      </c>
    </row>
    <row r="491" spans="1:63" ht="14.25" x14ac:dyDescent="0.2">
      <c r="A491" s="44">
        <v>485</v>
      </c>
      <c r="B491" s="37">
        <v>0</v>
      </c>
      <c r="C491" s="37">
        <v>0</v>
      </c>
      <c r="E491" s="44">
        <v>485</v>
      </c>
      <c r="F491" s="37">
        <v>0</v>
      </c>
      <c r="G491" s="37">
        <v>0</v>
      </c>
      <c r="I491" s="44">
        <v>485</v>
      </c>
      <c r="J491" s="37">
        <v>0</v>
      </c>
      <c r="K491" s="37">
        <v>0</v>
      </c>
      <c r="M491" s="44">
        <v>485</v>
      </c>
      <c r="N491" s="37">
        <v>0</v>
      </c>
      <c r="O491" s="37">
        <v>0</v>
      </c>
      <c r="Q491" s="44">
        <v>485</v>
      </c>
      <c r="R491" s="37">
        <v>0</v>
      </c>
      <c r="S491" s="37">
        <v>0</v>
      </c>
      <c r="U491" s="44">
        <v>485</v>
      </c>
      <c r="V491" s="37">
        <v>0</v>
      </c>
      <c r="W491" s="37">
        <v>0</v>
      </c>
      <c r="Y491" s="44">
        <v>485</v>
      </c>
      <c r="Z491" s="37">
        <v>0</v>
      </c>
      <c r="AA491" s="37">
        <v>0</v>
      </c>
      <c r="AC491" s="44">
        <v>485</v>
      </c>
      <c r="AD491" s="37">
        <v>0</v>
      </c>
      <c r="AE491" s="37">
        <v>0</v>
      </c>
      <c r="AG491" s="44">
        <v>485</v>
      </c>
      <c r="AH491" s="37">
        <v>0</v>
      </c>
      <c r="AI491" s="37">
        <v>0</v>
      </c>
      <c r="AK491" s="44">
        <v>485</v>
      </c>
      <c r="AL491" s="37">
        <v>0</v>
      </c>
      <c r="AM491" s="37">
        <v>0</v>
      </c>
      <c r="AO491" s="44">
        <v>485</v>
      </c>
      <c r="AP491" s="37">
        <v>0</v>
      </c>
      <c r="AQ491" s="37">
        <v>0</v>
      </c>
      <c r="AS491" s="44">
        <v>485</v>
      </c>
      <c r="AT491" s="37">
        <v>0</v>
      </c>
      <c r="AU491" s="37">
        <v>0</v>
      </c>
      <c r="AW491" s="44">
        <v>485</v>
      </c>
      <c r="AX491" s="37">
        <v>0</v>
      </c>
      <c r="AY491" s="37">
        <v>0</v>
      </c>
      <c r="BA491" s="44">
        <v>485</v>
      </c>
      <c r="BB491" s="37">
        <v>0</v>
      </c>
      <c r="BC491" s="37">
        <v>0</v>
      </c>
      <c r="BE491" s="44">
        <v>485</v>
      </c>
      <c r="BF491" s="37">
        <v>0</v>
      </c>
      <c r="BG491" s="37">
        <v>0</v>
      </c>
      <c r="BI491" s="44">
        <v>485</v>
      </c>
      <c r="BJ491" s="37">
        <v>0</v>
      </c>
      <c r="BK491" s="37">
        <v>0</v>
      </c>
    </row>
    <row r="492" spans="1:63" ht="14.25" x14ac:dyDescent="0.2">
      <c r="A492" s="44">
        <v>486</v>
      </c>
      <c r="B492" s="37">
        <v>0</v>
      </c>
      <c r="C492" s="37">
        <v>0</v>
      </c>
      <c r="E492" s="44">
        <v>486</v>
      </c>
      <c r="F492" s="37">
        <v>0</v>
      </c>
      <c r="G492" s="37">
        <v>0</v>
      </c>
      <c r="I492" s="44">
        <v>486</v>
      </c>
      <c r="J492" s="37">
        <v>0</v>
      </c>
      <c r="K492" s="37">
        <v>0</v>
      </c>
      <c r="M492" s="44">
        <v>486</v>
      </c>
      <c r="N492" s="37">
        <v>0</v>
      </c>
      <c r="O492" s="37">
        <v>0</v>
      </c>
      <c r="Q492" s="44">
        <v>486</v>
      </c>
      <c r="R492" s="37">
        <v>0</v>
      </c>
      <c r="S492" s="37">
        <v>0</v>
      </c>
      <c r="U492" s="44">
        <v>486</v>
      </c>
      <c r="V492" s="37">
        <v>0</v>
      </c>
      <c r="W492" s="37">
        <v>0</v>
      </c>
      <c r="Y492" s="44">
        <v>486</v>
      </c>
      <c r="Z492" s="37">
        <v>0</v>
      </c>
      <c r="AA492" s="37">
        <v>0</v>
      </c>
      <c r="AC492" s="44">
        <v>486</v>
      </c>
      <c r="AD492" s="37">
        <v>0</v>
      </c>
      <c r="AE492" s="37">
        <v>0</v>
      </c>
      <c r="AG492" s="44">
        <v>486</v>
      </c>
      <c r="AH492" s="37">
        <v>0</v>
      </c>
      <c r="AI492" s="37">
        <v>0</v>
      </c>
      <c r="AK492" s="44">
        <v>486</v>
      </c>
      <c r="AL492" s="37">
        <v>0</v>
      </c>
      <c r="AM492" s="37">
        <v>0</v>
      </c>
      <c r="AO492" s="44">
        <v>486</v>
      </c>
      <c r="AP492" s="37">
        <v>0</v>
      </c>
      <c r="AQ492" s="37">
        <v>0</v>
      </c>
      <c r="AS492" s="44">
        <v>486</v>
      </c>
      <c r="AT492" s="37">
        <v>0</v>
      </c>
      <c r="AU492" s="37">
        <v>0</v>
      </c>
      <c r="AW492" s="44">
        <v>486</v>
      </c>
      <c r="AX492" s="37">
        <v>0</v>
      </c>
      <c r="AY492" s="37">
        <v>0</v>
      </c>
      <c r="BA492" s="44">
        <v>486</v>
      </c>
      <c r="BB492" s="37">
        <v>0</v>
      </c>
      <c r="BC492" s="37">
        <v>0</v>
      </c>
      <c r="BE492" s="44">
        <v>486</v>
      </c>
      <c r="BF492" s="37">
        <v>0</v>
      </c>
      <c r="BG492" s="37">
        <v>0</v>
      </c>
      <c r="BI492" s="44">
        <v>486</v>
      </c>
      <c r="BJ492" s="37">
        <v>0</v>
      </c>
      <c r="BK492" s="37">
        <v>0</v>
      </c>
    </row>
    <row r="493" spans="1:63" ht="14.25" x14ac:dyDescent="0.2">
      <c r="A493" s="44">
        <v>487</v>
      </c>
      <c r="B493" s="37">
        <v>0</v>
      </c>
      <c r="C493" s="37">
        <v>0</v>
      </c>
      <c r="E493" s="44">
        <v>487</v>
      </c>
      <c r="F493" s="37">
        <v>0</v>
      </c>
      <c r="G493" s="37">
        <v>0</v>
      </c>
      <c r="I493" s="44">
        <v>487</v>
      </c>
      <c r="J493" s="37">
        <v>0</v>
      </c>
      <c r="K493" s="37">
        <v>0</v>
      </c>
      <c r="M493" s="44">
        <v>487</v>
      </c>
      <c r="N493" s="37">
        <v>0</v>
      </c>
      <c r="O493" s="37">
        <v>0</v>
      </c>
      <c r="Q493" s="44">
        <v>487</v>
      </c>
      <c r="R493" s="37">
        <v>0</v>
      </c>
      <c r="S493" s="37">
        <v>0</v>
      </c>
      <c r="U493" s="44">
        <v>487</v>
      </c>
      <c r="V493" s="37">
        <v>0</v>
      </c>
      <c r="W493" s="37">
        <v>0</v>
      </c>
      <c r="Y493" s="44">
        <v>487</v>
      </c>
      <c r="Z493" s="37">
        <v>0</v>
      </c>
      <c r="AA493" s="37">
        <v>0</v>
      </c>
      <c r="AC493" s="44">
        <v>487</v>
      </c>
      <c r="AD493" s="37">
        <v>0</v>
      </c>
      <c r="AE493" s="37">
        <v>0</v>
      </c>
      <c r="AG493" s="44">
        <v>487</v>
      </c>
      <c r="AH493" s="37">
        <v>0</v>
      </c>
      <c r="AI493" s="37">
        <v>0</v>
      </c>
      <c r="AK493" s="44">
        <v>487</v>
      </c>
      <c r="AL493" s="37">
        <v>0</v>
      </c>
      <c r="AM493" s="37">
        <v>0</v>
      </c>
      <c r="AO493" s="44">
        <v>487</v>
      </c>
      <c r="AP493" s="37">
        <v>0</v>
      </c>
      <c r="AQ493" s="37">
        <v>0</v>
      </c>
      <c r="AS493" s="44">
        <v>487</v>
      </c>
      <c r="AT493" s="37">
        <v>0</v>
      </c>
      <c r="AU493" s="37">
        <v>0</v>
      </c>
      <c r="AW493" s="44">
        <v>487</v>
      </c>
      <c r="AX493" s="37">
        <v>0</v>
      </c>
      <c r="AY493" s="37">
        <v>0</v>
      </c>
      <c r="BA493" s="44">
        <v>487</v>
      </c>
      <c r="BB493" s="37">
        <v>0</v>
      </c>
      <c r="BC493" s="37">
        <v>0</v>
      </c>
      <c r="BE493" s="44">
        <v>487</v>
      </c>
      <c r="BF493" s="37">
        <v>0</v>
      </c>
      <c r="BG493" s="37">
        <v>0</v>
      </c>
      <c r="BI493" s="44">
        <v>487</v>
      </c>
      <c r="BJ493" s="37">
        <v>0</v>
      </c>
      <c r="BK493" s="37">
        <v>0</v>
      </c>
    </row>
    <row r="494" spans="1:63" ht="14.25" x14ac:dyDescent="0.2">
      <c r="A494" s="44">
        <v>488</v>
      </c>
      <c r="B494" s="37">
        <v>0</v>
      </c>
      <c r="C494" s="37">
        <v>0</v>
      </c>
      <c r="E494" s="44">
        <v>488</v>
      </c>
      <c r="F494" s="37">
        <v>0</v>
      </c>
      <c r="G494" s="37">
        <v>0</v>
      </c>
      <c r="I494" s="44">
        <v>488</v>
      </c>
      <c r="J494" s="37">
        <v>0</v>
      </c>
      <c r="K494" s="37">
        <v>0</v>
      </c>
      <c r="M494" s="44">
        <v>488</v>
      </c>
      <c r="N494" s="37">
        <v>0</v>
      </c>
      <c r="O494" s="37">
        <v>0</v>
      </c>
      <c r="Q494" s="44">
        <v>488</v>
      </c>
      <c r="R494" s="37">
        <v>0</v>
      </c>
      <c r="S494" s="37">
        <v>0</v>
      </c>
      <c r="U494" s="44">
        <v>488</v>
      </c>
      <c r="V494" s="37">
        <v>0</v>
      </c>
      <c r="W494" s="37">
        <v>0</v>
      </c>
      <c r="Y494" s="44">
        <v>488</v>
      </c>
      <c r="Z494" s="37">
        <v>0</v>
      </c>
      <c r="AA494" s="37">
        <v>0</v>
      </c>
      <c r="AC494" s="44">
        <v>488</v>
      </c>
      <c r="AD494" s="37">
        <v>0</v>
      </c>
      <c r="AE494" s="37">
        <v>0</v>
      </c>
      <c r="AG494" s="44">
        <v>488</v>
      </c>
      <c r="AH494" s="37">
        <v>0</v>
      </c>
      <c r="AI494" s="37">
        <v>0</v>
      </c>
      <c r="AK494" s="44">
        <v>488</v>
      </c>
      <c r="AL494" s="37">
        <v>0</v>
      </c>
      <c r="AM494" s="37">
        <v>0</v>
      </c>
      <c r="AO494" s="44">
        <v>488</v>
      </c>
      <c r="AP494" s="37">
        <v>0</v>
      </c>
      <c r="AQ494" s="37">
        <v>0</v>
      </c>
      <c r="AS494" s="44">
        <v>488</v>
      </c>
      <c r="AT494" s="37">
        <v>0</v>
      </c>
      <c r="AU494" s="37">
        <v>0</v>
      </c>
      <c r="AW494" s="44">
        <v>488</v>
      </c>
      <c r="AX494" s="37">
        <v>0</v>
      </c>
      <c r="AY494" s="37">
        <v>0</v>
      </c>
      <c r="BA494" s="44">
        <v>488</v>
      </c>
      <c r="BB494" s="37">
        <v>0</v>
      </c>
      <c r="BC494" s="37">
        <v>0</v>
      </c>
      <c r="BE494" s="44">
        <v>488</v>
      </c>
      <c r="BF494" s="37">
        <v>0</v>
      </c>
      <c r="BG494" s="37">
        <v>0</v>
      </c>
      <c r="BI494" s="44">
        <v>488</v>
      </c>
      <c r="BJ494" s="37">
        <v>0</v>
      </c>
      <c r="BK494" s="37">
        <v>0</v>
      </c>
    </row>
    <row r="495" spans="1:63" ht="14.25" x14ac:dyDescent="0.2">
      <c r="A495" s="44">
        <v>489</v>
      </c>
      <c r="B495" s="37">
        <v>0</v>
      </c>
      <c r="C495" s="37">
        <v>0</v>
      </c>
      <c r="E495" s="44">
        <v>489</v>
      </c>
      <c r="F495" s="37">
        <v>0</v>
      </c>
      <c r="G495" s="37">
        <v>0</v>
      </c>
      <c r="I495" s="44">
        <v>489</v>
      </c>
      <c r="J495" s="37">
        <v>0</v>
      </c>
      <c r="K495" s="37">
        <v>0</v>
      </c>
      <c r="M495" s="44">
        <v>489</v>
      </c>
      <c r="N495" s="37">
        <v>0</v>
      </c>
      <c r="O495" s="37">
        <v>0</v>
      </c>
      <c r="Q495" s="44">
        <v>489</v>
      </c>
      <c r="R495" s="37">
        <v>0</v>
      </c>
      <c r="S495" s="37">
        <v>0</v>
      </c>
      <c r="U495" s="44">
        <v>489</v>
      </c>
      <c r="V495" s="37">
        <v>0</v>
      </c>
      <c r="W495" s="37">
        <v>0</v>
      </c>
      <c r="Y495" s="44">
        <v>489</v>
      </c>
      <c r="Z495" s="37">
        <v>0</v>
      </c>
      <c r="AA495" s="37">
        <v>0</v>
      </c>
      <c r="AC495" s="44">
        <v>489</v>
      </c>
      <c r="AD495" s="37">
        <v>0</v>
      </c>
      <c r="AE495" s="37">
        <v>0</v>
      </c>
      <c r="AG495" s="44">
        <v>489</v>
      </c>
      <c r="AH495" s="37">
        <v>0</v>
      </c>
      <c r="AI495" s="37">
        <v>0</v>
      </c>
      <c r="AK495" s="44">
        <v>489</v>
      </c>
      <c r="AL495" s="37">
        <v>0</v>
      </c>
      <c r="AM495" s="37">
        <v>0</v>
      </c>
      <c r="AO495" s="44">
        <v>489</v>
      </c>
      <c r="AP495" s="37">
        <v>0</v>
      </c>
      <c r="AQ495" s="37">
        <v>0</v>
      </c>
      <c r="AS495" s="44">
        <v>489</v>
      </c>
      <c r="AT495" s="37">
        <v>0</v>
      </c>
      <c r="AU495" s="37">
        <v>0</v>
      </c>
      <c r="AW495" s="44">
        <v>489</v>
      </c>
      <c r="AX495" s="37">
        <v>0</v>
      </c>
      <c r="AY495" s="37">
        <v>0</v>
      </c>
      <c r="BA495" s="44">
        <v>489</v>
      </c>
      <c r="BB495" s="37">
        <v>0</v>
      </c>
      <c r="BC495" s="37">
        <v>0</v>
      </c>
      <c r="BE495" s="44">
        <v>489</v>
      </c>
      <c r="BF495" s="37">
        <v>0</v>
      </c>
      <c r="BG495" s="37">
        <v>0</v>
      </c>
      <c r="BI495" s="44">
        <v>489</v>
      </c>
      <c r="BJ495" s="37">
        <v>0</v>
      </c>
      <c r="BK495" s="37">
        <v>0</v>
      </c>
    </row>
    <row r="496" spans="1:63" ht="14.25" x14ac:dyDescent="0.2">
      <c r="A496" s="44">
        <v>490</v>
      </c>
      <c r="B496" s="37">
        <v>0</v>
      </c>
      <c r="C496" s="37">
        <v>0</v>
      </c>
      <c r="E496" s="44">
        <v>490</v>
      </c>
      <c r="F496" s="37">
        <v>0</v>
      </c>
      <c r="G496" s="37">
        <v>0</v>
      </c>
      <c r="I496" s="44">
        <v>490</v>
      </c>
      <c r="J496" s="37">
        <v>0</v>
      </c>
      <c r="K496" s="37">
        <v>0</v>
      </c>
      <c r="M496" s="44">
        <v>490</v>
      </c>
      <c r="N496" s="37">
        <v>0</v>
      </c>
      <c r="O496" s="37">
        <v>0</v>
      </c>
      <c r="Q496" s="44">
        <v>490</v>
      </c>
      <c r="R496" s="37">
        <v>0</v>
      </c>
      <c r="S496" s="37">
        <v>0</v>
      </c>
      <c r="U496" s="44">
        <v>490</v>
      </c>
      <c r="V496" s="37">
        <v>0</v>
      </c>
      <c r="W496" s="37">
        <v>0</v>
      </c>
      <c r="Y496" s="44">
        <v>490</v>
      </c>
      <c r="Z496" s="37">
        <v>0</v>
      </c>
      <c r="AA496" s="37">
        <v>0</v>
      </c>
      <c r="AC496" s="44">
        <v>490</v>
      </c>
      <c r="AD496" s="37">
        <v>0</v>
      </c>
      <c r="AE496" s="37">
        <v>0</v>
      </c>
      <c r="AG496" s="44">
        <v>490</v>
      </c>
      <c r="AH496" s="37">
        <v>0</v>
      </c>
      <c r="AI496" s="37">
        <v>0</v>
      </c>
      <c r="AK496" s="44">
        <v>490</v>
      </c>
      <c r="AL496" s="37">
        <v>0</v>
      </c>
      <c r="AM496" s="37">
        <v>0</v>
      </c>
      <c r="AO496" s="44">
        <v>490</v>
      </c>
      <c r="AP496" s="37">
        <v>0</v>
      </c>
      <c r="AQ496" s="37">
        <v>0</v>
      </c>
      <c r="AS496" s="44">
        <v>490</v>
      </c>
      <c r="AT496" s="37">
        <v>0</v>
      </c>
      <c r="AU496" s="37">
        <v>0</v>
      </c>
      <c r="AW496" s="44">
        <v>490</v>
      </c>
      <c r="AX496" s="37">
        <v>0</v>
      </c>
      <c r="AY496" s="37">
        <v>0</v>
      </c>
      <c r="BA496" s="44">
        <v>490</v>
      </c>
      <c r="BB496" s="37">
        <v>0</v>
      </c>
      <c r="BC496" s="37">
        <v>0</v>
      </c>
      <c r="BE496" s="44">
        <v>490</v>
      </c>
      <c r="BF496" s="37">
        <v>0</v>
      </c>
      <c r="BG496" s="37">
        <v>0</v>
      </c>
      <c r="BI496" s="44">
        <v>490</v>
      </c>
      <c r="BJ496" s="37">
        <v>0</v>
      </c>
      <c r="BK496" s="37">
        <v>0</v>
      </c>
    </row>
    <row r="497" spans="1:63" ht="14.25" x14ac:dyDescent="0.2">
      <c r="A497" s="44">
        <v>491</v>
      </c>
      <c r="B497" s="37">
        <v>0</v>
      </c>
      <c r="C497" s="37">
        <v>0</v>
      </c>
      <c r="E497" s="44">
        <v>491</v>
      </c>
      <c r="F497" s="37">
        <v>0</v>
      </c>
      <c r="G497" s="37">
        <v>0</v>
      </c>
      <c r="I497" s="44">
        <v>491</v>
      </c>
      <c r="J497" s="37">
        <v>0</v>
      </c>
      <c r="K497" s="37">
        <v>0</v>
      </c>
      <c r="M497" s="44">
        <v>491</v>
      </c>
      <c r="N497" s="37">
        <v>0</v>
      </c>
      <c r="O497" s="37">
        <v>0</v>
      </c>
      <c r="Q497" s="44">
        <v>491</v>
      </c>
      <c r="R497" s="37">
        <v>0</v>
      </c>
      <c r="S497" s="37">
        <v>0</v>
      </c>
      <c r="U497" s="44">
        <v>491</v>
      </c>
      <c r="V497" s="37">
        <v>0</v>
      </c>
      <c r="W497" s="37">
        <v>0</v>
      </c>
      <c r="Y497" s="44">
        <v>491</v>
      </c>
      <c r="Z497" s="37">
        <v>0</v>
      </c>
      <c r="AA497" s="37">
        <v>0</v>
      </c>
      <c r="AC497" s="44">
        <v>491</v>
      </c>
      <c r="AD497" s="37">
        <v>0</v>
      </c>
      <c r="AE497" s="37">
        <v>0</v>
      </c>
      <c r="AG497" s="44">
        <v>491</v>
      </c>
      <c r="AH497" s="37">
        <v>0</v>
      </c>
      <c r="AI497" s="37">
        <v>0</v>
      </c>
      <c r="AK497" s="44">
        <v>491</v>
      </c>
      <c r="AL497" s="37">
        <v>0</v>
      </c>
      <c r="AM497" s="37">
        <v>0</v>
      </c>
      <c r="AO497" s="44">
        <v>491</v>
      </c>
      <c r="AP497" s="37">
        <v>0</v>
      </c>
      <c r="AQ497" s="37">
        <v>0</v>
      </c>
      <c r="AS497" s="44">
        <v>491</v>
      </c>
      <c r="AT497" s="37">
        <v>0</v>
      </c>
      <c r="AU497" s="37">
        <v>0</v>
      </c>
      <c r="AW497" s="44">
        <v>491</v>
      </c>
      <c r="AX497" s="37">
        <v>0</v>
      </c>
      <c r="AY497" s="37">
        <v>0</v>
      </c>
      <c r="BA497" s="44">
        <v>491</v>
      </c>
      <c r="BB497" s="37">
        <v>0</v>
      </c>
      <c r="BC497" s="37">
        <v>0</v>
      </c>
      <c r="BE497" s="44">
        <v>491</v>
      </c>
      <c r="BF497" s="37">
        <v>0</v>
      </c>
      <c r="BG497" s="37">
        <v>0</v>
      </c>
      <c r="BI497" s="44">
        <v>491</v>
      </c>
      <c r="BJ497" s="37">
        <v>0</v>
      </c>
      <c r="BK497" s="37">
        <v>0</v>
      </c>
    </row>
    <row r="498" spans="1:63" ht="14.25" x14ac:dyDescent="0.2">
      <c r="A498" s="44">
        <v>492</v>
      </c>
      <c r="B498" s="37">
        <v>0</v>
      </c>
      <c r="C498" s="37">
        <v>0</v>
      </c>
      <c r="E498" s="44">
        <v>492</v>
      </c>
      <c r="F498" s="37">
        <v>0</v>
      </c>
      <c r="G498" s="37">
        <v>0</v>
      </c>
      <c r="I498" s="44">
        <v>492</v>
      </c>
      <c r="J498" s="37">
        <v>0</v>
      </c>
      <c r="K498" s="37">
        <v>0</v>
      </c>
      <c r="M498" s="44">
        <v>492</v>
      </c>
      <c r="N498" s="37">
        <v>0</v>
      </c>
      <c r="O498" s="37">
        <v>0</v>
      </c>
      <c r="Q498" s="44">
        <v>492</v>
      </c>
      <c r="R498" s="37">
        <v>0</v>
      </c>
      <c r="S498" s="37">
        <v>0</v>
      </c>
      <c r="U498" s="44">
        <v>492</v>
      </c>
      <c r="V498" s="37">
        <v>0</v>
      </c>
      <c r="W498" s="37">
        <v>0</v>
      </c>
      <c r="Y498" s="44">
        <v>492</v>
      </c>
      <c r="Z498" s="37">
        <v>0</v>
      </c>
      <c r="AA498" s="37">
        <v>0</v>
      </c>
      <c r="AC498" s="44">
        <v>492</v>
      </c>
      <c r="AD498" s="37">
        <v>0</v>
      </c>
      <c r="AE498" s="37">
        <v>0</v>
      </c>
      <c r="AG498" s="44">
        <v>492</v>
      </c>
      <c r="AH498" s="37">
        <v>0</v>
      </c>
      <c r="AI498" s="37">
        <v>0</v>
      </c>
      <c r="AK498" s="44">
        <v>492</v>
      </c>
      <c r="AL498" s="37">
        <v>0</v>
      </c>
      <c r="AM498" s="37">
        <v>0</v>
      </c>
      <c r="AO498" s="44">
        <v>492</v>
      </c>
      <c r="AP498" s="37">
        <v>0</v>
      </c>
      <c r="AQ498" s="37">
        <v>0</v>
      </c>
      <c r="AS498" s="44">
        <v>492</v>
      </c>
      <c r="AT498" s="37">
        <v>0</v>
      </c>
      <c r="AU498" s="37">
        <v>0</v>
      </c>
      <c r="AW498" s="44">
        <v>492</v>
      </c>
      <c r="AX498" s="37">
        <v>0</v>
      </c>
      <c r="AY498" s="37">
        <v>0</v>
      </c>
      <c r="BA498" s="44">
        <v>492</v>
      </c>
      <c r="BB498" s="37">
        <v>0</v>
      </c>
      <c r="BC498" s="37">
        <v>0</v>
      </c>
      <c r="BE498" s="44">
        <v>492</v>
      </c>
      <c r="BF498" s="37">
        <v>0</v>
      </c>
      <c r="BG498" s="37">
        <v>0</v>
      </c>
      <c r="BI498" s="44">
        <v>492</v>
      </c>
      <c r="BJ498" s="37">
        <v>0</v>
      </c>
      <c r="BK498" s="37">
        <v>0</v>
      </c>
    </row>
    <row r="499" spans="1:63" ht="14.25" x14ac:dyDescent="0.2">
      <c r="A499" s="44">
        <v>493</v>
      </c>
      <c r="B499" s="37">
        <v>0</v>
      </c>
      <c r="C499" s="37">
        <v>0</v>
      </c>
      <c r="E499" s="44">
        <v>493</v>
      </c>
      <c r="F499" s="37">
        <v>0</v>
      </c>
      <c r="G499" s="37">
        <v>0</v>
      </c>
      <c r="I499" s="44">
        <v>493</v>
      </c>
      <c r="J499" s="37">
        <v>0</v>
      </c>
      <c r="K499" s="37">
        <v>0</v>
      </c>
      <c r="M499" s="44">
        <v>493</v>
      </c>
      <c r="N499" s="37">
        <v>0</v>
      </c>
      <c r="O499" s="37">
        <v>0</v>
      </c>
      <c r="Q499" s="44">
        <v>493</v>
      </c>
      <c r="R499" s="37">
        <v>0</v>
      </c>
      <c r="S499" s="37">
        <v>0</v>
      </c>
      <c r="U499" s="44">
        <v>493</v>
      </c>
      <c r="V499" s="37">
        <v>0</v>
      </c>
      <c r="W499" s="37">
        <v>0</v>
      </c>
      <c r="Y499" s="44">
        <v>493</v>
      </c>
      <c r="Z499" s="37">
        <v>0</v>
      </c>
      <c r="AA499" s="37">
        <v>0</v>
      </c>
      <c r="AC499" s="44">
        <v>493</v>
      </c>
      <c r="AD499" s="37">
        <v>0</v>
      </c>
      <c r="AE499" s="37">
        <v>0</v>
      </c>
      <c r="AG499" s="44">
        <v>493</v>
      </c>
      <c r="AH499" s="37">
        <v>0</v>
      </c>
      <c r="AI499" s="37">
        <v>0</v>
      </c>
      <c r="AK499" s="44">
        <v>493</v>
      </c>
      <c r="AL499" s="37">
        <v>0</v>
      </c>
      <c r="AM499" s="37">
        <v>0</v>
      </c>
      <c r="AO499" s="44">
        <v>493</v>
      </c>
      <c r="AP499" s="37">
        <v>0</v>
      </c>
      <c r="AQ499" s="37">
        <v>0</v>
      </c>
      <c r="AS499" s="44">
        <v>493</v>
      </c>
      <c r="AT499" s="37">
        <v>0</v>
      </c>
      <c r="AU499" s="37">
        <v>0</v>
      </c>
      <c r="AW499" s="44">
        <v>493</v>
      </c>
      <c r="AX499" s="37">
        <v>0</v>
      </c>
      <c r="AY499" s="37">
        <v>0</v>
      </c>
      <c r="BA499" s="44">
        <v>493</v>
      </c>
      <c r="BB499" s="37">
        <v>0</v>
      </c>
      <c r="BC499" s="37">
        <v>0</v>
      </c>
      <c r="BE499" s="44">
        <v>493</v>
      </c>
      <c r="BF499" s="37">
        <v>0</v>
      </c>
      <c r="BG499" s="37">
        <v>0</v>
      </c>
      <c r="BI499" s="44">
        <v>493</v>
      </c>
      <c r="BJ499" s="37">
        <v>0</v>
      </c>
      <c r="BK499" s="37">
        <v>0</v>
      </c>
    </row>
    <row r="500" spans="1:63" ht="14.25" x14ac:dyDescent="0.2">
      <c r="A500" s="44">
        <v>494</v>
      </c>
      <c r="B500" s="37">
        <v>0</v>
      </c>
      <c r="C500" s="37">
        <v>0</v>
      </c>
      <c r="E500" s="44">
        <v>494</v>
      </c>
      <c r="F500" s="37">
        <v>0</v>
      </c>
      <c r="G500" s="37">
        <v>0</v>
      </c>
      <c r="I500" s="44">
        <v>494</v>
      </c>
      <c r="J500" s="37">
        <v>0</v>
      </c>
      <c r="K500" s="37">
        <v>0</v>
      </c>
      <c r="M500" s="44">
        <v>494</v>
      </c>
      <c r="N500" s="37">
        <v>0</v>
      </c>
      <c r="O500" s="37">
        <v>0</v>
      </c>
      <c r="Q500" s="44">
        <v>494</v>
      </c>
      <c r="R500" s="37">
        <v>0</v>
      </c>
      <c r="S500" s="37">
        <v>0</v>
      </c>
      <c r="U500" s="44">
        <v>494</v>
      </c>
      <c r="V500" s="37">
        <v>0</v>
      </c>
      <c r="W500" s="37">
        <v>0</v>
      </c>
      <c r="Y500" s="44">
        <v>494</v>
      </c>
      <c r="Z500" s="37">
        <v>0</v>
      </c>
      <c r="AA500" s="37">
        <v>0</v>
      </c>
      <c r="AC500" s="44">
        <v>494</v>
      </c>
      <c r="AD500" s="37">
        <v>0</v>
      </c>
      <c r="AE500" s="37">
        <v>0</v>
      </c>
      <c r="AG500" s="44">
        <v>494</v>
      </c>
      <c r="AH500" s="37">
        <v>0</v>
      </c>
      <c r="AI500" s="37">
        <v>0</v>
      </c>
      <c r="AK500" s="44">
        <v>494</v>
      </c>
      <c r="AL500" s="37">
        <v>0</v>
      </c>
      <c r="AM500" s="37">
        <v>0</v>
      </c>
      <c r="AO500" s="44">
        <v>494</v>
      </c>
      <c r="AP500" s="37">
        <v>0</v>
      </c>
      <c r="AQ500" s="37">
        <v>0</v>
      </c>
      <c r="AS500" s="44">
        <v>494</v>
      </c>
      <c r="AT500" s="37">
        <v>0</v>
      </c>
      <c r="AU500" s="37">
        <v>0</v>
      </c>
      <c r="AW500" s="44">
        <v>494</v>
      </c>
      <c r="AX500" s="37">
        <v>0</v>
      </c>
      <c r="AY500" s="37">
        <v>0</v>
      </c>
      <c r="BA500" s="44">
        <v>494</v>
      </c>
      <c r="BB500" s="37">
        <v>0</v>
      </c>
      <c r="BC500" s="37">
        <v>0</v>
      </c>
      <c r="BE500" s="44">
        <v>494</v>
      </c>
      <c r="BF500" s="37">
        <v>0</v>
      </c>
      <c r="BG500" s="37">
        <v>0</v>
      </c>
      <c r="BI500" s="44">
        <v>494</v>
      </c>
      <c r="BJ500" s="37">
        <v>0</v>
      </c>
      <c r="BK500" s="37">
        <v>0</v>
      </c>
    </row>
    <row r="501" spans="1:63" ht="14.25" x14ac:dyDescent="0.2">
      <c r="A501" s="44">
        <v>495</v>
      </c>
      <c r="B501" s="37">
        <v>0</v>
      </c>
      <c r="C501" s="37">
        <v>0</v>
      </c>
      <c r="E501" s="44">
        <v>495</v>
      </c>
      <c r="F501" s="37">
        <v>0</v>
      </c>
      <c r="G501" s="37">
        <v>0</v>
      </c>
      <c r="I501" s="44">
        <v>495</v>
      </c>
      <c r="J501" s="37">
        <v>0</v>
      </c>
      <c r="K501" s="37">
        <v>0</v>
      </c>
      <c r="M501" s="44">
        <v>495</v>
      </c>
      <c r="N501" s="37">
        <v>0</v>
      </c>
      <c r="O501" s="37">
        <v>0</v>
      </c>
      <c r="Q501" s="44">
        <v>495</v>
      </c>
      <c r="R501" s="37">
        <v>0</v>
      </c>
      <c r="S501" s="37">
        <v>0</v>
      </c>
      <c r="U501" s="44">
        <v>495</v>
      </c>
      <c r="V501" s="37">
        <v>0</v>
      </c>
      <c r="W501" s="37">
        <v>0</v>
      </c>
      <c r="Y501" s="44">
        <v>495</v>
      </c>
      <c r="Z501" s="37">
        <v>0</v>
      </c>
      <c r="AA501" s="37">
        <v>0</v>
      </c>
      <c r="AC501" s="44">
        <v>495</v>
      </c>
      <c r="AD501" s="37">
        <v>0</v>
      </c>
      <c r="AE501" s="37">
        <v>0</v>
      </c>
      <c r="AG501" s="44">
        <v>495</v>
      </c>
      <c r="AH501" s="37">
        <v>0</v>
      </c>
      <c r="AI501" s="37">
        <v>0</v>
      </c>
      <c r="AK501" s="44">
        <v>495</v>
      </c>
      <c r="AL501" s="37">
        <v>0</v>
      </c>
      <c r="AM501" s="37">
        <v>0</v>
      </c>
      <c r="AO501" s="44">
        <v>495</v>
      </c>
      <c r="AP501" s="37">
        <v>0</v>
      </c>
      <c r="AQ501" s="37">
        <v>0</v>
      </c>
      <c r="AS501" s="44">
        <v>495</v>
      </c>
      <c r="AT501" s="37">
        <v>0</v>
      </c>
      <c r="AU501" s="37">
        <v>0</v>
      </c>
      <c r="AW501" s="44">
        <v>495</v>
      </c>
      <c r="AX501" s="37">
        <v>0</v>
      </c>
      <c r="AY501" s="37">
        <v>0</v>
      </c>
      <c r="BA501" s="44">
        <v>495</v>
      </c>
      <c r="BB501" s="37">
        <v>0</v>
      </c>
      <c r="BC501" s="37">
        <v>0</v>
      </c>
      <c r="BE501" s="44">
        <v>495</v>
      </c>
      <c r="BF501" s="37">
        <v>0</v>
      </c>
      <c r="BG501" s="37">
        <v>0</v>
      </c>
      <c r="BI501" s="44">
        <v>495</v>
      </c>
      <c r="BJ501" s="37">
        <v>0</v>
      </c>
      <c r="BK501" s="37">
        <v>0</v>
      </c>
    </row>
    <row r="502" spans="1:63" ht="14.25" x14ac:dyDescent="0.2">
      <c r="A502" s="44">
        <v>496</v>
      </c>
      <c r="B502" s="37">
        <v>0</v>
      </c>
      <c r="C502" s="37">
        <v>0</v>
      </c>
      <c r="E502" s="44">
        <v>496</v>
      </c>
      <c r="F502" s="37">
        <v>0</v>
      </c>
      <c r="G502" s="37">
        <v>0</v>
      </c>
      <c r="I502" s="44">
        <v>496</v>
      </c>
      <c r="J502" s="37">
        <v>0</v>
      </c>
      <c r="K502" s="37">
        <v>0</v>
      </c>
      <c r="M502" s="44">
        <v>496</v>
      </c>
      <c r="N502" s="37">
        <v>0</v>
      </c>
      <c r="O502" s="37">
        <v>0</v>
      </c>
      <c r="Q502" s="44">
        <v>496</v>
      </c>
      <c r="R502" s="37">
        <v>0</v>
      </c>
      <c r="S502" s="37">
        <v>0</v>
      </c>
      <c r="U502" s="44">
        <v>496</v>
      </c>
      <c r="V502" s="37">
        <v>0</v>
      </c>
      <c r="W502" s="37">
        <v>0</v>
      </c>
      <c r="Y502" s="44">
        <v>496</v>
      </c>
      <c r="Z502" s="37">
        <v>0</v>
      </c>
      <c r="AA502" s="37">
        <v>0</v>
      </c>
      <c r="AC502" s="44">
        <v>496</v>
      </c>
      <c r="AD502" s="37">
        <v>0</v>
      </c>
      <c r="AE502" s="37">
        <v>0</v>
      </c>
      <c r="AG502" s="44">
        <v>496</v>
      </c>
      <c r="AH502" s="37">
        <v>0</v>
      </c>
      <c r="AI502" s="37">
        <v>0</v>
      </c>
      <c r="AK502" s="44">
        <v>496</v>
      </c>
      <c r="AL502" s="37">
        <v>0</v>
      </c>
      <c r="AM502" s="37">
        <v>0</v>
      </c>
      <c r="AO502" s="44">
        <v>496</v>
      </c>
      <c r="AP502" s="37">
        <v>0</v>
      </c>
      <c r="AQ502" s="37">
        <v>0</v>
      </c>
      <c r="AS502" s="44">
        <v>496</v>
      </c>
      <c r="AT502" s="37">
        <v>0</v>
      </c>
      <c r="AU502" s="37">
        <v>0</v>
      </c>
      <c r="AW502" s="44">
        <v>496</v>
      </c>
      <c r="AX502" s="37">
        <v>0</v>
      </c>
      <c r="AY502" s="37">
        <v>0</v>
      </c>
      <c r="BA502" s="44">
        <v>496</v>
      </c>
      <c r="BB502" s="37">
        <v>0</v>
      </c>
      <c r="BC502" s="37">
        <v>0</v>
      </c>
      <c r="BE502" s="44">
        <v>496</v>
      </c>
      <c r="BF502" s="37">
        <v>0</v>
      </c>
      <c r="BG502" s="37">
        <v>0</v>
      </c>
      <c r="BI502" s="44">
        <v>496</v>
      </c>
      <c r="BJ502" s="37">
        <v>0</v>
      </c>
      <c r="BK502" s="37">
        <v>0</v>
      </c>
    </row>
    <row r="503" spans="1:63" ht="14.25" x14ac:dyDescent="0.2">
      <c r="A503" s="44">
        <v>497</v>
      </c>
      <c r="B503" s="37">
        <v>0</v>
      </c>
      <c r="C503" s="37">
        <v>0</v>
      </c>
      <c r="E503" s="44">
        <v>497</v>
      </c>
      <c r="F503" s="37">
        <v>0</v>
      </c>
      <c r="G503" s="37">
        <v>0</v>
      </c>
      <c r="I503" s="44">
        <v>497</v>
      </c>
      <c r="J503" s="37">
        <v>0</v>
      </c>
      <c r="K503" s="37">
        <v>0</v>
      </c>
      <c r="M503" s="44">
        <v>497</v>
      </c>
      <c r="N503" s="37">
        <v>0</v>
      </c>
      <c r="O503" s="37">
        <v>0</v>
      </c>
      <c r="Q503" s="44">
        <v>497</v>
      </c>
      <c r="R503" s="37">
        <v>0</v>
      </c>
      <c r="S503" s="37">
        <v>0</v>
      </c>
      <c r="U503" s="44">
        <v>497</v>
      </c>
      <c r="V503" s="37">
        <v>0</v>
      </c>
      <c r="W503" s="37">
        <v>0</v>
      </c>
      <c r="Y503" s="44">
        <v>497</v>
      </c>
      <c r="Z503" s="37">
        <v>0</v>
      </c>
      <c r="AA503" s="37">
        <v>0</v>
      </c>
      <c r="AC503" s="44">
        <v>497</v>
      </c>
      <c r="AD503" s="37">
        <v>0</v>
      </c>
      <c r="AE503" s="37">
        <v>0</v>
      </c>
      <c r="AG503" s="44">
        <v>497</v>
      </c>
      <c r="AH503" s="37">
        <v>0</v>
      </c>
      <c r="AI503" s="37">
        <v>0</v>
      </c>
      <c r="AK503" s="44">
        <v>497</v>
      </c>
      <c r="AL503" s="37">
        <v>0</v>
      </c>
      <c r="AM503" s="37">
        <v>0</v>
      </c>
      <c r="AO503" s="44">
        <v>497</v>
      </c>
      <c r="AP503" s="37">
        <v>0</v>
      </c>
      <c r="AQ503" s="37">
        <v>0</v>
      </c>
      <c r="AS503" s="44">
        <v>497</v>
      </c>
      <c r="AT503" s="37">
        <v>0</v>
      </c>
      <c r="AU503" s="37">
        <v>0</v>
      </c>
      <c r="AW503" s="44">
        <v>497</v>
      </c>
      <c r="AX503" s="37">
        <v>0</v>
      </c>
      <c r="AY503" s="37">
        <v>0</v>
      </c>
      <c r="BA503" s="44">
        <v>497</v>
      </c>
      <c r="BB503" s="37">
        <v>0</v>
      </c>
      <c r="BC503" s="37">
        <v>0</v>
      </c>
      <c r="BE503" s="44">
        <v>497</v>
      </c>
      <c r="BF503" s="37">
        <v>0</v>
      </c>
      <c r="BG503" s="37">
        <v>0</v>
      </c>
      <c r="BI503" s="44">
        <v>497</v>
      </c>
      <c r="BJ503" s="37">
        <v>0</v>
      </c>
      <c r="BK503" s="37">
        <v>0</v>
      </c>
    </row>
    <row r="504" spans="1:63" ht="14.25" x14ac:dyDescent="0.2">
      <c r="A504" s="44">
        <v>498</v>
      </c>
      <c r="B504" s="37">
        <v>0</v>
      </c>
      <c r="C504" s="37">
        <v>0</v>
      </c>
      <c r="E504" s="44">
        <v>498</v>
      </c>
      <c r="F504" s="37">
        <v>0</v>
      </c>
      <c r="G504" s="37">
        <v>0</v>
      </c>
      <c r="I504" s="44">
        <v>498</v>
      </c>
      <c r="J504" s="37">
        <v>0</v>
      </c>
      <c r="K504" s="37">
        <v>0</v>
      </c>
      <c r="M504" s="44">
        <v>498</v>
      </c>
      <c r="N504" s="37">
        <v>0</v>
      </c>
      <c r="O504" s="37">
        <v>0</v>
      </c>
      <c r="Q504" s="44">
        <v>498</v>
      </c>
      <c r="R504" s="37">
        <v>0</v>
      </c>
      <c r="S504" s="37">
        <v>0</v>
      </c>
      <c r="U504" s="44">
        <v>498</v>
      </c>
      <c r="V504" s="37">
        <v>0</v>
      </c>
      <c r="W504" s="37">
        <v>0</v>
      </c>
      <c r="Y504" s="44">
        <v>498</v>
      </c>
      <c r="Z504" s="37">
        <v>0</v>
      </c>
      <c r="AA504" s="37">
        <v>0</v>
      </c>
      <c r="AC504" s="44">
        <v>498</v>
      </c>
      <c r="AD504" s="37">
        <v>0</v>
      </c>
      <c r="AE504" s="37">
        <v>0</v>
      </c>
      <c r="AG504" s="44">
        <v>498</v>
      </c>
      <c r="AH504" s="37">
        <v>0</v>
      </c>
      <c r="AI504" s="37">
        <v>0</v>
      </c>
      <c r="AK504" s="44">
        <v>498</v>
      </c>
      <c r="AL504" s="37">
        <v>0</v>
      </c>
      <c r="AM504" s="37">
        <v>0</v>
      </c>
      <c r="AO504" s="44">
        <v>498</v>
      </c>
      <c r="AP504" s="37">
        <v>0</v>
      </c>
      <c r="AQ504" s="37">
        <v>0</v>
      </c>
      <c r="AS504" s="44">
        <v>498</v>
      </c>
      <c r="AT504" s="37">
        <v>0</v>
      </c>
      <c r="AU504" s="37">
        <v>0</v>
      </c>
      <c r="AW504" s="44">
        <v>498</v>
      </c>
      <c r="AX504" s="37">
        <v>0</v>
      </c>
      <c r="AY504" s="37">
        <v>0</v>
      </c>
      <c r="BA504" s="44">
        <v>498</v>
      </c>
      <c r="BB504" s="37">
        <v>0</v>
      </c>
      <c r="BC504" s="37">
        <v>0</v>
      </c>
      <c r="BE504" s="44">
        <v>498</v>
      </c>
      <c r="BF504" s="37">
        <v>0</v>
      </c>
      <c r="BG504" s="37">
        <v>0</v>
      </c>
      <c r="BI504" s="44">
        <v>498</v>
      </c>
      <c r="BJ504" s="37">
        <v>0</v>
      </c>
      <c r="BK504" s="37">
        <v>0</v>
      </c>
    </row>
    <row r="505" spans="1:63" ht="14.25" x14ac:dyDescent="0.2">
      <c r="A505" s="44">
        <v>499</v>
      </c>
      <c r="B505" s="37">
        <v>0</v>
      </c>
      <c r="C505" s="37">
        <v>0</v>
      </c>
      <c r="E505" s="44">
        <v>499</v>
      </c>
      <c r="F505" s="37">
        <v>0</v>
      </c>
      <c r="G505" s="37">
        <v>0</v>
      </c>
      <c r="I505" s="44">
        <v>499</v>
      </c>
      <c r="J505" s="37">
        <v>0</v>
      </c>
      <c r="K505" s="37">
        <v>0</v>
      </c>
      <c r="M505" s="44">
        <v>499</v>
      </c>
      <c r="N505" s="37">
        <v>0</v>
      </c>
      <c r="O505" s="37">
        <v>0</v>
      </c>
      <c r="Q505" s="44">
        <v>499</v>
      </c>
      <c r="R505" s="37">
        <v>0</v>
      </c>
      <c r="S505" s="37">
        <v>0</v>
      </c>
      <c r="U505" s="44">
        <v>499</v>
      </c>
      <c r="V505" s="37">
        <v>0</v>
      </c>
      <c r="W505" s="37">
        <v>0</v>
      </c>
      <c r="Y505" s="44">
        <v>499</v>
      </c>
      <c r="Z505" s="37">
        <v>0</v>
      </c>
      <c r="AA505" s="37">
        <v>0</v>
      </c>
      <c r="AC505" s="44">
        <v>499</v>
      </c>
      <c r="AD505" s="37">
        <v>0</v>
      </c>
      <c r="AE505" s="37">
        <v>0</v>
      </c>
      <c r="AG505" s="44">
        <v>499</v>
      </c>
      <c r="AH505" s="37">
        <v>0</v>
      </c>
      <c r="AI505" s="37">
        <v>0</v>
      </c>
      <c r="AK505" s="44">
        <v>499</v>
      </c>
      <c r="AL505" s="37">
        <v>0</v>
      </c>
      <c r="AM505" s="37">
        <v>0</v>
      </c>
      <c r="AO505" s="44">
        <v>499</v>
      </c>
      <c r="AP505" s="37">
        <v>0</v>
      </c>
      <c r="AQ505" s="37">
        <v>0</v>
      </c>
      <c r="AS505" s="44">
        <v>499</v>
      </c>
      <c r="AT505" s="37">
        <v>0</v>
      </c>
      <c r="AU505" s="37">
        <v>0</v>
      </c>
      <c r="AW505" s="44">
        <v>499</v>
      </c>
      <c r="AX505" s="37">
        <v>0</v>
      </c>
      <c r="AY505" s="37">
        <v>0</v>
      </c>
      <c r="BA505" s="44">
        <v>499</v>
      </c>
      <c r="BB505" s="37">
        <v>0</v>
      </c>
      <c r="BC505" s="37">
        <v>0</v>
      </c>
      <c r="BE505" s="44">
        <v>499</v>
      </c>
      <c r="BF505" s="37">
        <v>0</v>
      </c>
      <c r="BG505" s="37">
        <v>0</v>
      </c>
      <c r="BI505" s="44">
        <v>499</v>
      </c>
      <c r="BJ505" s="37">
        <v>0</v>
      </c>
      <c r="BK505" s="37">
        <v>0</v>
      </c>
    </row>
    <row r="506" spans="1:63" ht="14.25" x14ac:dyDescent="0.2">
      <c r="A506" s="44">
        <v>500</v>
      </c>
      <c r="B506" s="37">
        <v>0</v>
      </c>
      <c r="C506" s="37">
        <v>0</v>
      </c>
      <c r="E506" s="44">
        <v>500</v>
      </c>
      <c r="F506" s="37">
        <v>0</v>
      </c>
      <c r="G506" s="37">
        <v>0</v>
      </c>
      <c r="I506" s="44">
        <v>500</v>
      </c>
      <c r="J506" s="37">
        <v>0</v>
      </c>
      <c r="K506" s="37">
        <v>0</v>
      </c>
      <c r="M506" s="44">
        <v>500</v>
      </c>
      <c r="N506" s="37">
        <v>0</v>
      </c>
      <c r="O506" s="37">
        <v>0</v>
      </c>
      <c r="Q506" s="44">
        <v>500</v>
      </c>
      <c r="R506" s="37">
        <v>0</v>
      </c>
      <c r="S506" s="37">
        <v>0</v>
      </c>
      <c r="U506" s="44">
        <v>500</v>
      </c>
      <c r="V506" s="37">
        <v>0</v>
      </c>
      <c r="W506" s="37">
        <v>0</v>
      </c>
      <c r="Y506" s="44">
        <v>500</v>
      </c>
      <c r="Z506" s="37">
        <v>0</v>
      </c>
      <c r="AA506" s="37">
        <v>0</v>
      </c>
      <c r="AC506" s="44">
        <v>500</v>
      </c>
      <c r="AD506" s="37">
        <v>0</v>
      </c>
      <c r="AE506" s="37">
        <v>0</v>
      </c>
      <c r="AG506" s="44">
        <v>500</v>
      </c>
      <c r="AH506" s="37">
        <v>0</v>
      </c>
      <c r="AI506" s="37">
        <v>0</v>
      </c>
      <c r="AK506" s="44">
        <v>500</v>
      </c>
      <c r="AL506" s="37">
        <v>0</v>
      </c>
      <c r="AM506" s="37">
        <v>0</v>
      </c>
      <c r="AO506" s="44">
        <v>500</v>
      </c>
      <c r="AP506" s="37">
        <v>0</v>
      </c>
      <c r="AQ506" s="37">
        <v>0</v>
      </c>
      <c r="AS506" s="44">
        <v>500</v>
      </c>
      <c r="AT506" s="37">
        <v>0</v>
      </c>
      <c r="AU506" s="37">
        <v>0</v>
      </c>
      <c r="AW506" s="44">
        <v>500</v>
      </c>
      <c r="AX506" s="37">
        <v>0</v>
      </c>
      <c r="AY506" s="37">
        <v>0</v>
      </c>
      <c r="BA506" s="44">
        <v>500</v>
      </c>
      <c r="BB506" s="37">
        <v>0</v>
      </c>
      <c r="BC506" s="37">
        <v>0</v>
      </c>
      <c r="BE506" s="44">
        <v>500</v>
      </c>
      <c r="BF506" s="37">
        <v>0</v>
      </c>
      <c r="BG506" s="37">
        <v>0</v>
      </c>
      <c r="BI506" s="44">
        <v>500</v>
      </c>
      <c r="BJ506" s="37">
        <v>0</v>
      </c>
      <c r="BK506" s="37">
        <v>0</v>
      </c>
    </row>
    <row r="518" spans="8:13" ht="14.25" x14ac:dyDescent="0.2">
      <c r="H518" s="53"/>
      <c r="I518" s="53"/>
      <c r="K518" s="53"/>
      <c r="L518" s="53"/>
      <c r="M518" s="53"/>
    </row>
    <row r="519" spans="8:13" ht="14.25" x14ac:dyDescent="0.2">
      <c r="H519" s="53"/>
      <c r="I519" s="53"/>
      <c r="K519" s="53"/>
      <c r="L519" s="53"/>
      <c r="M519" s="53"/>
    </row>
    <row r="520" spans="8:13" ht="14.25" x14ac:dyDescent="0.2">
      <c r="H520" s="53"/>
      <c r="I520" s="53"/>
      <c r="K520" s="53"/>
      <c r="L520" s="53"/>
      <c r="M520" s="53"/>
    </row>
    <row r="521" spans="8:13" ht="14.25" x14ac:dyDescent="0.2">
      <c r="H521" s="53"/>
      <c r="I521" s="53"/>
      <c r="K521" s="53"/>
      <c r="L521" s="53"/>
      <c r="M521" s="53"/>
    </row>
    <row r="522" spans="8:13" ht="14.25" x14ac:dyDescent="0.2">
      <c r="H522" s="53"/>
      <c r="I522" s="53"/>
      <c r="K522" s="53"/>
      <c r="L522" s="53"/>
      <c r="M522" s="53"/>
    </row>
    <row r="523" spans="8:13" ht="14.25" x14ac:dyDescent="0.2">
      <c r="H523" s="53"/>
      <c r="I523" s="53"/>
      <c r="K523" s="53"/>
      <c r="L523" s="53"/>
      <c r="M523" s="53"/>
    </row>
    <row r="524" spans="8:13" ht="14.25" x14ac:dyDescent="0.2">
      <c r="H524" s="53"/>
      <c r="I524" s="53"/>
      <c r="K524" s="53"/>
      <c r="L524" s="53"/>
      <c r="M524" s="53"/>
    </row>
    <row r="525" spans="8:13" ht="14.25" x14ac:dyDescent="0.2">
      <c r="H525" s="53"/>
      <c r="I525" s="53"/>
      <c r="K525" s="53"/>
      <c r="L525" s="53"/>
      <c r="M525" s="53"/>
    </row>
    <row r="526" spans="8:13" ht="14.25" x14ac:dyDescent="0.2">
      <c r="H526" s="53"/>
      <c r="I526" s="53"/>
      <c r="K526" s="53"/>
      <c r="L526" s="53"/>
      <c r="M526" s="53"/>
    </row>
    <row r="527" spans="8:13" ht="14.25" x14ac:dyDescent="0.2">
      <c r="H527" s="53"/>
      <c r="I527" s="53"/>
      <c r="K527" s="53"/>
      <c r="L527" s="53"/>
      <c r="M527" s="53"/>
    </row>
    <row r="528" spans="8:13" ht="14.25" x14ac:dyDescent="0.2">
      <c r="H528" s="53"/>
      <c r="I528" s="53"/>
      <c r="K528" s="53"/>
      <c r="L528" s="53"/>
      <c r="M528" s="53"/>
    </row>
    <row r="529" spans="3:45" ht="14.25" x14ac:dyDescent="0.2">
      <c r="H529" s="53"/>
      <c r="I529" s="53"/>
      <c r="K529" s="53"/>
      <c r="L529" s="53"/>
      <c r="M529" s="53"/>
    </row>
    <row r="530" spans="3:45" ht="14.25" x14ac:dyDescent="0.2">
      <c r="C530" s="53"/>
      <c r="D530" s="53"/>
      <c r="E530" s="53"/>
      <c r="H530" s="57"/>
      <c r="I530" s="57"/>
      <c r="K530" s="57"/>
      <c r="L530" s="57"/>
      <c r="M530" s="57"/>
    </row>
    <row r="531" spans="3:45" ht="14.25" x14ac:dyDescent="0.2">
      <c r="C531" s="53"/>
      <c r="D531" s="53"/>
      <c r="E531" s="53"/>
      <c r="H531" s="57"/>
      <c r="I531" s="57"/>
      <c r="K531" s="57"/>
      <c r="L531" s="57"/>
      <c r="M531" s="57"/>
    </row>
    <row r="532" spans="3:45" ht="14.25" x14ac:dyDescent="0.2">
      <c r="C532" s="53"/>
      <c r="D532" s="53"/>
      <c r="E532" s="53"/>
      <c r="H532" s="57"/>
      <c r="I532" s="57"/>
      <c r="K532" s="57"/>
      <c r="L532" s="57"/>
      <c r="M532" s="57"/>
    </row>
    <row r="533" spans="3:45" ht="14.25" x14ac:dyDescent="0.2">
      <c r="C533" s="53"/>
      <c r="D533" s="53"/>
      <c r="E533" s="53"/>
      <c r="H533" s="57"/>
      <c r="I533" s="57"/>
      <c r="K533" s="57"/>
      <c r="L533" s="57"/>
      <c r="M533" s="57"/>
    </row>
    <row r="534" spans="3:45" ht="14.25" x14ac:dyDescent="0.2">
      <c r="C534" s="53"/>
      <c r="D534" s="53"/>
      <c r="E534" s="53"/>
      <c r="H534" s="57"/>
      <c r="I534" s="57"/>
      <c r="L534" s="58"/>
      <c r="M534" s="58"/>
      <c r="O534" s="58"/>
      <c r="P534" s="58"/>
      <c r="Q534" s="58"/>
    </row>
    <row r="535" spans="3:45" ht="14.25" x14ac:dyDescent="0.2">
      <c r="C535" s="53"/>
      <c r="D535" s="53"/>
      <c r="E535" s="53"/>
      <c r="H535" s="57"/>
      <c r="I535" s="57"/>
      <c r="L535" s="58"/>
      <c r="M535" s="58"/>
      <c r="O535" s="58"/>
      <c r="P535" s="58"/>
      <c r="Q535" s="58"/>
    </row>
    <row r="536" spans="3:45" ht="14.25" x14ac:dyDescent="0.2">
      <c r="C536" s="53"/>
      <c r="D536" s="53"/>
      <c r="E536" s="53"/>
      <c r="H536" s="57"/>
      <c r="I536" s="57"/>
      <c r="L536" s="58"/>
      <c r="M536" s="58"/>
      <c r="O536" s="58"/>
      <c r="P536" s="58"/>
      <c r="Q536" s="58"/>
    </row>
    <row r="537" spans="3:45" ht="14.25" x14ac:dyDescent="0.2">
      <c r="C537" s="53"/>
      <c r="D537" s="53"/>
      <c r="E537" s="53"/>
      <c r="H537" s="57"/>
      <c r="I537" s="57"/>
      <c r="L537" s="58"/>
      <c r="M537" s="58"/>
      <c r="O537" s="58"/>
      <c r="P537" s="58"/>
      <c r="Q537" s="58"/>
    </row>
    <row r="538" spans="3:45" ht="14.25" x14ac:dyDescent="0.2">
      <c r="C538" s="53"/>
      <c r="D538" s="53"/>
      <c r="E538" s="53"/>
      <c r="H538" s="57"/>
      <c r="I538" s="57"/>
      <c r="L538" s="58"/>
      <c r="M538" s="58"/>
      <c r="O538" s="58"/>
      <c r="P538" s="58"/>
      <c r="Q538" s="58"/>
    </row>
    <row r="539" spans="3:45" ht="14.25" x14ac:dyDescent="0.2">
      <c r="C539" s="53"/>
      <c r="D539" s="53"/>
      <c r="E539" s="53"/>
      <c r="H539" s="57"/>
      <c r="I539" s="57"/>
      <c r="L539" s="58"/>
      <c r="M539" s="58"/>
      <c r="O539" s="58"/>
      <c r="P539" s="58"/>
      <c r="Q539" s="58"/>
    </row>
    <row r="540" spans="3:45" ht="14.25" x14ac:dyDescent="0.2">
      <c r="C540" s="53"/>
      <c r="D540" s="53"/>
      <c r="E540" s="53"/>
      <c r="H540" s="60"/>
      <c r="I540" s="60"/>
      <c r="K540" s="60"/>
      <c r="L540" s="60"/>
      <c r="M540" s="60"/>
      <c r="O540" s="58"/>
      <c r="P540" s="58"/>
      <c r="Q540" s="58"/>
      <c r="AN540" s="61"/>
      <c r="AO540" s="61"/>
      <c r="AQ540" s="61"/>
      <c r="AR540" s="61"/>
      <c r="AS540" s="61"/>
    </row>
    <row r="541" spans="3:45" ht="14.25" x14ac:dyDescent="0.2">
      <c r="C541" s="53"/>
      <c r="D541" s="53"/>
      <c r="E541" s="53"/>
      <c r="H541" s="60"/>
      <c r="I541" s="60"/>
      <c r="K541" s="60"/>
      <c r="L541" s="60"/>
      <c r="M541" s="60"/>
      <c r="O541" s="58"/>
      <c r="P541" s="58"/>
      <c r="Q541" s="58"/>
      <c r="AN541" s="61"/>
      <c r="AO541" s="61"/>
      <c r="AQ541" s="61"/>
      <c r="AR541" s="61"/>
      <c r="AS541" s="61"/>
    </row>
    <row r="542" spans="3:45" ht="14.25" x14ac:dyDescent="0.2">
      <c r="C542" s="53"/>
      <c r="D542" s="53"/>
      <c r="E542" s="53"/>
      <c r="H542" s="60"/>
      <c r="I542" s="60"/>
      <c r="K542" s="60"/>
      <c r="L542" s="60"/>
      <c r="M542" s="60"/>
      <c r="O542" s="58"/>
      <c r="P542" s="58"/>
      <c r="Q542" s="58"/>
      <c r="AN542" s="61"/>
      <c r="AO542" s="61"/>
      <c r="AQ542" s="61"/>
      <c r="AR542" s="61"/>
      <c r="AS542" s="61"/>
    </row>
    <row r="543" spans="3:45" ht="14.25" x14ac:dyDescent="0.2">
      <c r="C543" s="53"/>
      <c r="D543" s="53"/>
      <c r="E543" s="53"/>
      <c r="H543" s="60"/>
      <c r="I543" s="60"/>
      <c r="K543" s="60"/>
      <c r="L543" s="60"/>
      <c r="M543" s="60"/>
      <c r="O543" s="58"/>
      <c r="P543" s="58"/>
      <c r="Q543" s="58"/>
      <c r="AN543" s="61"/>
      <c r="AO543" s="61"/>
      <c r="AQ543" s="61"/>
      <c r="AR543" s="61"/>
      <c r="AS543" s="61"/>
    </row>
    <row r="544" spans="3:45" ht="14.25" x14ac:dyDescent="0.2">
      <c r="C544" s="53"/>
      <c r="D544" s="53"/>
      <c r="E544" s="53"/>
      <c r="H544" s="60"/>
      <c r="I544" s="60"/>
      <c r="K544" s="60"/>
      <c r="L544" s="60"/>
      <c r="M544" s="60"/>
      <c r="O544" s="58"/>
      <c r="P544" s="58"/>
      <c r="Q544" s="58"/>
      <c r="AN544" s="61"/>
      <c r="AO544" s="61"/>
      <c r="AQ544" s="61"/>
      <c r="AR544" s="61"/>
      <c r="AS544" s="61"/>
    </row>
    <row r="545" spans="3:45" ht="14.25" x14ac:dyDescent="0.2">
      <c r="C545" s="53"/>
      <c r="D545" s="53"/>
      <c r="E545" s="53"/>
      <c r="H545" s="60"/>
      <c r="I545" s="60"/>
      <c r="K545" s="60"/>
      <c r="L545" s="60"/>
      <c r="M545" s="60"/>
      <c r="O545" s="58"/>
      <c r="P545" s="58"/>
      <c r="Q545" s="58"/>
      <c r="AN545" s="61"/>
      <c r="AO545" s="61"/>
      <c r="AQ545" s="61"/>
      <c r="AR545" s="61"/>
      <c r="AS545" s="61"/>
    </row>
    <row r="546" spans="3:45" ht="14.25" x14ac:dyDescent="0.2">
      <c r="C546" s="53"/>
      <c r="D546" s="53"/>
      <c r="E546" s="53"/>
      <c r="H546" s="60"/>
      <c r="I546" s="60"/>
      <c r="K546" s="60"/>
      <c r="L546" s="60"/>
      <c r="M546" s="60"/>
      <c r="O546" s="58"/>
      <c r="P546" s="58"/>
      <c r="Q546" s="58"/>
      <c r="AN546" s="61"/>
      <c r="AO546" s="61"/>
      <c r="AQ546" s="61"/>
      <c r="AR546" s="61"/>
      <c r="AS546" s="61"/>
    </row>
    <row r="547" spans="3:45" ht="14.25" x14ac:dyDescent="0.2">
      <c r="C547" s="53"/>
      <c r="D547" s="53"/>
      <c r="E547" s="53"/>
      <c r="H547" s="60"/>
      <c r="I547" s="60"/>
      <c r="K547" s="60"/>
      <c r="L547" s="60"/>
      <c r="M547" s="60"/>
      <c r="O547" s="58"/>
      <c r="P547" s="58"/>
      <c r="Q547" s="58"/>
      <c r="AN547" s="61"/>
      <c r="AO547" s="61"/>
      <c r="AQ547" s="61"/>
      <c r="AR547" s="61"/>
      <c r="AS547" s="61"/>
    </row>
    <row r="548" spans="3:45" ht="14.25" x14ac:dyDescent="0.2">
      <c r="H548" s="60"/>
      <c r="I548" s="60"/>
      <c r="K548" s="60"/>
      <c r="L548" s="60"/>
      <c r="M548" s="60"/>
      <c r="O548" s="58"/>
      <c r="P548" s="58"/>
      <c r="Q548" s="58"/>
      <c r="AN548" s="61"/>
      <c r="AO548" s="61"/>
      <c r="AQ548" s="61"/>
      <c r="AR548" s="61"/>
      <c r="AS548" s="61"/>
    </row>
    <row r="549" spans="3:45" ht="14.25" x14ac:dyDescent="0.2">
      <c r="H549" s="60"/>
      <c r="I549" s="60"/>
      <c r="K549" s="60"/>
      <c r="L549" s="60"/>
      <c r="M549" s="60"/>
      <c r="O549" s="58"/>
      <c r="P549" s="58"/>
      <c r="Q549" s="58"/>
      <c r="AN549" s="61"/>
      <c r="AO549" s="61"/>
      <c r="AQ549" s="61"/>
      <c r="AR549" s="61"/>
      <c r="AS549" s="61"/>
    </row>
    <row r="550" spans="3:45" ht="14.25" x14ac:dyDescent="0.2">
      <c r="H550" s="60"/>
      <c r="I550" s="60"/>
      <c r="K550" s="60"/>
      <c r="L550" s="60"/>
      <c r="M550" s="60"/>
      <c r="O550" s="58"/>
      <c r="P550" s="58"/>
      <c r="Q550" s="58"/>
      <c r="AN550" s="61"/>
      <c r="AO550" s="61"/>
      <c r="AQ550" s="61"/>
      <c r="AR550" s="61"/>
      <c r="AS550" s="61"/>
    </row>
    <row r="551" spans="3:45" ht="14.25" x14ac:dyDescent="0.2">
      <c r="H551" s="60"/>
      <c r="I551" s="60"/>
      <c r="K551" s="60"/>
      <c r="L551" s="60"/>
      <c r="M551" s="60"/>
      <c r="O551" s="58"/>
      <c r="P551" s="58"/>
      <c r="Q551" s="58"/>
      <c r="AN551" s="61"/>
      <c r="AO551" s="61"/>
      <c r="AQ551" s="61"/>
      <c r="AR551" s="61"/>
      <c r="AS551" s="61"/>
    </row>
    <row r="552" spans="3:45" ht="14.25" x14ac:dyDescent="0.2">
      <c r="H552" s="60"/>
      <c r="I552" s="60"/>
      <c r="K552" s="60"/>
      <c r="L552" s="60"/>
      <c r="M552" s="60"/>
    </row>
    <row r="553" spans="3:45" ht="14.25" x14ac:dyDescent="0.2">
      <c r="H553" s="60"/>
      <c r="I553" s="60"/>
      <c r="K553" s="60"/>
      <c r="L553" s="60"/>
      <c r="M553" s="60"/>
    </row>
    <row r="554" spans="3:45" ht="14.25" x14ac:dyDescent="0.2">
      <c r="H554" s="60"/>
      <c r="I554" s="60"/>
      <c r="K554" s="60"/>
      <c r="L554" s="60"/>
      <c r="M554" s="60"/>
    </row>
    <row r="555" spans="3:45" ht="14.25" x14ac:dyDescent="0.2">
      <c r="H555" s="60"/>
      <c r="I555" s="60"/>
      <c r="K555" s="60"/>
      <c r="L555" s="60"/>
      <c r="M555" s="60"/>
    </row>
    <row r="556" spans="3:45" ht="14.25" x14ac:dyDescent="0.2">
      <c r="H556" s="60"/>
      <c r="I556" s="60"/>
      <c r="K556" s="60"/>
      <c r="L556" s="60"/>
      <c r="M556" s="60"/>
    </row>
    <row r="557" spans="3:45" ht="14.25" x14ac:dyDescent="0.2">
      <c r="H557" s="60"/>
      <c r="I557" s="60"/>
      <c r="K557" s="60"/>
      <c r="L557" s="60"/>
      <c r="M557" s="60"/>
    </row>
  </sheetData>
  <mergeCells count="40">
    <mergeCell ref="AG1:AH1"/>
    <mergeCell ref="AK1:AL1"/>
    <mergeCell ref="BE4:BK4"/>
    <mergeCell ref="A3:AE3"/>
    <mergeCell ref="AI1:AJ1"/>
    <mergeCell ref="AM1:AN1"/>
    <mergeCell ref="AG3:BK3"/>
    <mergeCell ref="AG4:AM4"/>
    <mergeCell ref="AO4:AU4"/>
    <mergeCell ref="AW4:BC4"/>
    <mergeCell ref="Y4:AE4"/>
    <mergeCell ref="E1:F1"/>
    <mergeCell ref="G1:H1"/>
    <mergeCell ref="I1:J1"/>
    <mergeCell ref="K1:L1"/>
    <mergeCell ref="A1:B1"/>
    <mergeCell ref="BA6:BB6"/>
    <mergeCell ref="BE6:BF6"/>
    <mergeCell ref="BI6:BJ6"/>
    <mergeCell ref="Y6:Z6"/>
    <mergeCell ref="AC6:AD6"/>
    <mergeCell ref="AG6:AH6"/>
    <mergeCell ref="AK6:AL6"/>
    <mergeCell ref="AO6:AP6"/>
    <mergeCell ref="AS6:AT6"/>
    <mergeCell ref="AW6:AX6"/>
    <mergeCell ref="U6:V6"/>
    <mergeCell ref="G2:H2"/>
    <mergeCell ref="K2:L2"/>
    <mergeCell ref="A4:G4"/>
    <mergeCell ref="I4:O4"/>
    <mergeCell ref="Q4:W4"/>
    <mergeCell ref="I2:J2"/>
    <mergeCell ref="A6:B6"/>
    <mergeCell ref="E6:F6"/>
    <mergeCell ref="I6:J6"/>
    <mergeCell ref="M6:N6"/>
    <mergeCell ref="Q6:R6"/>
    <mergeCell ref="A2:B2"/>
    <mergeCell ref="E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548"/>
  <sheetViews>
    <sheetView topLeftCell="AB1" workbookViewId="0">
      <selection activeCell="D8" sqref="D8:N8"/>
    </sheetView>
  </sheetViews>
  <sheetFormatPr defaultRowHeight="12.75" x14ac:dyDescent="0.2"/>
  <cols>
    <col min="1" max="1" width="4.42578125" bestFit="1" customWidth="1"/>
    <col min="2" max="2" width="11.5703125" bestFit="1" customWidth="1"/>
    <col min="4" max="4" width="4.42578125" customWidth="1"/>
    <col min="5" max="5" width="4.42578125" bestFit="1" customWidth="1"/>
    <col min="6" max="6" width="9.85546875" bestFit="1" customWidth="1"/>
    <col min="7" max="7" width="9.85546875" customWidth="1"/>
    <col min="8" max="8" width="4.42578125" customWidth="1"/>
    <col min="9" max="9" width="4.42578125" bestFit="1" customWidth="1"/>
    <col min="10" max="10" width="11.5703125" bestFit="1" customWidth="1"/>
    <col min="11" max="11" width="9.85546875" bestFit="1" customWidth="1"/>
    <col min="12" max="12" width="4.42578125" customWidth="1"/>
    <col min="13" max="13" width="4.42578125" bestFit="1" customWidth="1"/>
    <col min="14" max="15" width="9.85546875" bestFit="1" customWidth="1"/>
    <col min="16" max="16" width="4.42578125" customWidth="1"/>
    <col min="17" max="17" width="4.42578125" bestFit="1" customWidth="1"/>
    <col min="18" max="18" width="11.5703125" bestFit="1" customWidth="1"/>
    <col min="19" max="19" width="9.85546875" bestFit="1" customWidth="1"/>
    <col min="20" max="20" width="4.42578125" customWidth="1"/>
    <col min="21" max="21" width="4.42578125" bestFit="1" customWidth="1"/>
    <col min="22" max="22" width="11.5703125" bestFit="1" customWidth="1"/>
    <col min="23" max="23" width="9.85546875" bestFit="1" customWidth="1"/>
    <col min="24" max="24" width="4.42578125" customWidth="1"/>
    <col min="25" max="25" width="4.42578125" bestFit="1" customWidth="1"/>
    <col min="26" max="26" width="11.5703125" bestFit="1" customWidth="1"/>
    <col min="27" max="27" width="9.85546875" bestFit="1" customWidth="1"/>
    <col min="28" max="28" width="4.42578125" customWidth="1"/>
    <col min="29" max="29" width="4.42578125" bestFit="1" customWidth="1"/>
    <col min="30" max="30" width="11.5703125" bestFit="1" customWidth="1"/>
    <col min="31" max="31" width="9.85546875" bestFit="1" customWidth="1"/>
  </cols>
  <sheetData>
    <row r="1" spans="1:39" x14ac:dyDescent="0.2">
      <c r="B1" s="46" t="s">
        <v>459</v>
      </c>
      <c r="C1" s="573">
        <f>IF(AND($A$3=TRUE,Booklet!$N$17="Magazine"),VLOOKUP(SUM(Booklet!W13:AA14),$A$6:$C$505,2),IF(AND($I$3=TRUE,Booklet!$N$17="Magazine"),VLOOKUP(SUM(Booklet!W13:AA14),$I$6:$K$505,2),IF(AND($Q$3=TRUE,Booklet!$N$17="Magazine"),VLOOKUP(SUM(Booklet!W13:AA14),$Q$6:$S$505,2),IF(AND($Y$3=TRUE,Booklet!$N$17="Magazine"),VLOOKUP(SUM(Booklet!W13:AA14),$Y$6:$AA$505,2),IF(AND($A$3=TRUE,Booklet!$N$17="Digest"),VLOOKUP(SUM(Booklet!W13:AA14),$E$6:$G$505,2),IF(AND($I$3=TRUE,Booklet!$N$17="Digest"),VLOOKUP(SUM(Booklet!W13:AA14),$M$6:$O$505,2),IF(AND($Q$3=TRUE,Booklet!$N$17="Digest"),VLOOKUP(SUM(Booklet!W13:AA14),$U$6:$W$505,2),IF(AND($Y$3=TRUE,Booklet!$N$17="Digest"),VLOOKUP(SUM(Booklet!W13:AA14),$AC$6:$AE$505,2),0))))))))</f>
        <v>0</v>
      </c>
      <c r="D1" s="573"/>
      <c r="E1" s="36"/>
      <c r="F1" s="15" t="s">
        <v>458</v>
      </c>
      <c r="G1" s="573">
        <f>IF(AND($A$3=TRUE,Booklet!$N$17="Magazine"),VLOOKUP(SUM(Booklet!W13:AA14),$A$6:$C$505,3),IF(AND($I$3=TRUE,Booklet!$N$17="Magazine"),VLOOKUP(SUM(Booklet!W13:AA14),$I$6:$K$505,3),IF(AND($Q$3=TRUE,Booklet!$N$17="Magazine"),VLOOKUP(SUM(Booklet!W13:AA14),$Q$6:$S$505,3),IF(AND($Y$3=TRUE,Booklet!$N$17="Magazine"),VLOOKUP(SUM(Booklet!W13:AA14),$Y$6:$AA$505,3),IF(AND($A$3=TRUE,Booklet!$N$17="Digest"),VLOOKUP(SUM(Booklet!W13:AA14),$E$6:$G$505,3),IF(AND($I$3=TRUE,Booklet!$N$17="Digest"),VLOOKUP(SUM(Booklet!W13:AA14),$M$6:$O$505,3),IF(AND($Q$3=TRUE,Booklet!$N$17="Digest"),VLOOKUP(SUM(Booklet!W13:AA14),$U$6:$W$505,3),IF(AND($Y$3=TRUE,Booklet!$N$17="Digest"),VLOOKUP(SUM(Booklet!W13:AA14),$AC$6:$AE$505,3),0))))))))</f>
        <v>0</v>
      </c>
      <c r="H1" s="573"/>
      <c r="I1" s="36"/>
      <c r="L1" s="36"/>
      <c r="M1" s="36"/>
      <c r="N1" s="36"/>
      <c r="O1" s="36"/>
      <c r="P1" s="36"/>
      <c r="Q1" s="36"/>
      <c r="R1" s="36"/>
      <c r="S1" s="36"/>
      <c r="T1" s="36"/>
      <c r="U1" s="36"/>
      <c r="V1" s="36"/>
      <c r="W1" s="36"/>
      <c r="X1" s="36"/>
      <c r="Y1" s="36"/>
      <c r="Z1" s="36"/>
      <c r="AA1" s="36"/>
      <c r="AB1" s="36"/>
      <c r="AC1" s="36"/>
      <c r="AD1" s="36"/>
      <c r="AE1" s="36"/>
      <c r="AG1" s="571" t="e">
        <f>SUM(AM4:AM11)</f>
        <v>#REF!</v>
      </c>
      <c r="AH1" s="571"/>
      <c r="AI1" s="571"/>
      <c r="AJ1" s="571"/>
      <c r="AK1" s="571"/>
      <c r="AL1" s="571"/>
      <c r="AM1" s="571"/>
    </row>
    <row r="2" spans="1:39" x14ac:dyDescent="0.2">
      <c r="A2" s="568" t="s">
        <v>455</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G2" s="2" t="s">
        <v>460</v>
      </c>
    </row>
    <row r="3" spans="1:39" x14ac:dyDescent="0.2">
      <c r="A3" s="574" t="b">
        <f>IF(Booklet!$K$22=1,TRUE,FALSE)</f>
        <v>0</v>
      </c>
      <c r="B3" s="574"/>
      <c r="C3" s="574"/>
      <c r="D3" s="574"/>
      <c r="E3" s="574"/>
      <c r="F3" s="574"/>
      <c r="G3" s="574"/>
      <c r="I3" s="574" t="b">
        <f>IF(Booklet!$K$22=2,TRUE,FALSE)</f>
        <v>0</v>
      </c>
      <c r="J3" s="574"/>
      <c r="K3" s="574"/>
      <c r="L3" s="574"/>
      <c r="M3" s="574"/>
      <c r="N3" s="574"/>
      <c r="O3" s="574"/>
      <c r="Q3" s="574" t="b">
        <f>IF(Booklet!$K$22=3,TRUE,FALSE)</f>
        <v>0</v>
      </c>
      <c r="R3" s="574"/>
      <c r="S3" s="574"/>
      <c r="T3" s="574"/>
      <c r="U3" s="574"/>
      <c r="V3" s="574"/>
      <c r="W3" s="574"/>
      <c r="Y3" s="577" t="b">
        <f>IF(Booklet!$K$22=4,TRUE,FALSE)</f>
        <v>0</v>
      </c>
      <c r="Z3" s="577"/>
      <c r="AA3" s="577"/>
      <c r="AB3" s="577"/>
      <c r="AC3" s="577"/>
      <c r="AD3" s="577"/>
      <c r="AE3" s="577"/>
      <c r="AG3" s="17"/>
      <c r="AH3" s="17"/>
      <c r="AI3" s="17" t="b">
        <f>IF(Booklet!$K$20=1,TRUE,FALSE)</f>
        <v>0</v>
      </c>
      <c r="AJ3" s="17" t="b">
        <f>IF(Booklet!$K$20=2,TRUE,FALSE)</f>
        <v>0</v>
      </c>
      <c r="AK3" s="17" t="b">
        <f>IF(Booklet!$K$20=3,TRUE,FALSE)</f>
        <v>0</v>
      </c>
      <c r="AL3" s="17" t="b">
        <f>IF(Booklet!$K$20=4,TRUE,FALSE)</f>
        <v>0</v>
      </c>
      <c r="AM3" s="17"/>
    </row>
    <row r="4" spans="1:39" x14ac:dyDescent="0.2">
      <c r="I4" s="2"/>
      <c r="Q4" s="2"/>
      <c r="Y4" s="2"/>
      <c r="AG4" s="17" t="e">
        <f>IF(Booklet!#REF!=1,TRUE,FALSE)</f>
        <v>#REF!</v>
      </c>
      <c r="AH4" s="17" t="e">
        <f>IF(Booklet!#REF!=0,TRUE,FALSE)</f>
        <v>#REF!</v>
      </c>
      <c r="AI4" s="27">
        <v>6.56</v>
      </c>
      <c r="AJ4" s="27">
        <v>6.56</v>
      </c>
      <c r="AK4" s="24">
        <v>0</v>
      </c>
      <c r="AL4" s="24">
        <v>0</v>
      </c>
      <c r="AM4" s="31" t="e">
        <f>IF(AND(AG4=TRUE, AH4=TRUE, AI3=TRUE),AI4,IF(AND(AG4=TRUE, AH4=TRUE, AJ3=TRUE),AJ4,IF(AND(AG4=TRUE, AH4=TRUE,AK3=TRUE),AK4,IF(AND(AG4=TRUE, AH4=TRUE,AL3=TRUE),AL4,))))</f>
        <v>#REF!</v>
      </c>
    </row>
    <row r="5" spans="1:39" x14ac:dyDescent="0.2">
      <c r="A5" s="572" t="s">
        <v>430</v>
      </c>
      <c r="B5" s="572"/>
      <c r="E5" s="572" t="s">
        <v>431</v>
      </c>
      <c r="F5" s="572"/>
      <c r="G5" s="34"/>
      <c r="I5" s="572" t="s">
        <v>430</v>
      </c>
      <c r="J5" s="572"/>
      <c r="M5" s="572" t="s">
        <v>431</v>
      </c>
      <c r="N5" s="572"/>
      <c r="O5" s="34"/>
      <c r="Q5" s="572" t="s">
        <v>430</v>
      </c>
      <c r="R5" s="572"/>
      <c r="U5" s="572" t="s">
        <v>431</v>
      </c>
      <c r="V5" s="572"/>
      <c r="W5" s="34"/>
      <c r="Y5" s="572" t="s">
        <v>430</v>
      </c>
      <c r="Z5" s="572"/>
      <c r="AC5" s="572" t="s">
        <v>431</v>
      </c>
      <c r="AD5" s="572"/>
      <c r="AG5" s="17" t="e">
        <f>IF(Booklet!#REF!=2,TRUE,FALSE)</f>
        <v>#REF!</v>
      </c>
      <c r="AH5" s="23" t="e">
        <f>IF(Booklet!#REF!=0,TRUE,FALSE)</f>
        <v>#REF!</v>
      </c>
      <c r="AI5" s="27">
        <v>13.13</v>
      </c>
      <c r="AJ5" s="27">
        <v>13.13</v>
      </c>
      <c r="AK5" s="24">
        <v>0</v>
      </c>
      <c r="AL5" s="24">
        <v>0</v>
      </c>
      <c r="AM5" s="31" t="e">
        <f>IF(AND(AG5=TRUE, AH5=TRUE, AI3=TRUE),AI5,IF(AND(AG5=TRUE, AH5=TRUE, AJ3=TRUE),AJ5,IF(AND(AG5=TRUE, AH5=TRUE,AK3=TRUE),AK5,IF(AND(AG5=TRUE, AH5=TRUE,AL3=TRUE),AL5,))))</f>
        <v>#REF!</v>
      </c>
    </row>
    <row r="6" spans="1:39" ht="14.25" x14ac:dyDescent="0.2">
      <c r="A6" s="44">
        <v>1</v>
      </c>
      <c r="B6" s="33">
        <v>0</v>
      </c>
      <c r="C6" s="37">
        <v>0</v>
      </c>
      <c r="E6" s="44">
        <v>1</v>
      </c>
      <c r="F6" s="33">
        <v>0</v>
      </c>
      <c r="G6" s="33">
        <v>0</v>
      </c>
      <c r="I6" s="44">
        <v>1</v>
      </c>
      <c r="J6" s="33">
        <v>0</v>
      </c>
      <c r="K6" s="37">
        <v>0</v>
      </c>
      <c r="M6" s="44">
        <v>1</v>
      </c>
      <c r="N6" s="33">
        <v>0</v>
      </c>
      <c r="O6" s="33">
        <v>0</v>
      </c>
      <c r="Q6" s="44">
        <v>1</v>
      </c>
      <c r="R6" s="33">
        <v>0</v>
      </c>
      <c r="S6" s="37">
        <v>0</v>
      </c>
      <c r="U6" s="44">
        <v>1</v>
      </c>
      <c r="V6" s="37">
        <v>0</v>
      </c>
      <c r="W6" s="37">
        <v>0</v>
      </c>
      <c r="Y6" s="44">
        <v>1</v>
      </c>
      <c r="Z6" s="33">
        <v>0</v>
      </c>
      <c r="AA6" s="37">
        <v>0</v>
      </c>
      <c r="AC6" s="44">
        <v>1</v>
      </c>
      <c r="AD6" s="33">
        <v>0</v>
      </c>
      <c r="AE6" s="33">
        <v>0</v>
      </c>
      <c r="AG6" s="23" t="e">
        <f>IF(Booklet!#REF!=1,TRUE,FALSE)</f>
        <v>#REF!</v>
      </c>
      <c r="AH6" s="23" t="e">
        <f>IF(Booklet!#REF!=1,TRUE,FALSE)</f>
        <v>#REF!</v>
      </c>
      <c r="AI6" s="27">
        <v>13.13</v>
      </c>
      <c r="AJ6" s="27">
        <v>13.13</v>
      </c>
      <c r="AK6" s="24">
        <v>0</v>
      </c>
      <c r="AL6" s="24">
        <v>0</v>
      </c>
      <c r="AM6" s="31" t="e">
        <f>IF(AND(AG6=TRUE, AH6=TRUE, AI3=TRUE),AI6,IF(AND(AG6=TRUE, AH6=TRUE, AJ3=TRUE),AJ6,IF(AND(AG6=TRUE, AH6=TRUE,AK3=TRUE),AK6,IF(AND(AG6=TRUE, AH6=TRUE,AL3=TRUE),AL6,))))</f>
        <v>#REF!</v>
      </c>
    </row>
    <row r="7" spans="1:39" ht="14.25" x14ac:dyDescent="0.2">
      <c r="A7" s="44">
        <v>2</v>
      </c>
      <c r="B7" s="33">
        <v>0</v>
      </c>
      <c r="C7" s="37">
        <v>0</v>
      </c>
      <c r="E7" s="44">
        <v>2</v>
      </c>
      <c r="F7" s="33">
        <v>0</v>
      </c>
      <c r="G7" s="33">
        <v>0</v>
      </c>
      <c r="I7" s="44">
        <v>2</v>
      </c>
      <c r="J7" s="33">
        <v>0</v>
      </c>
      <c r="K7" s="37">
        <v>0</v>
      </c>
      <c r="M7" s="44">
        <v>2</v>
      </c>
      <c r="N7" s="33">
        <v>0</v>
      </c>
      <c r="O7" s="33">
        <v>0</v>
      </c>
      <c r="Q7" s="44">
        <v>2</v>
      </c>
      <c r="R7" s="33">
        <v>0</v>
      </c>
      <c r="S7" s="37">
        <v>0</v>
      </c>
      <c r="U7" s="44">
        <v>2</v>
      </c>
      <c r="V7" s="37">
        <v>0</v>
      </c>
      <c r="W7" s="37">
        <v>0</v>
      </c>
      <c r="Y7" s="44">
        <v>2</v>
      </c>
      <c r="Z7" s="33">
        <v>0</v>
      </c>
      <c r="AA7" s="37">
        <v>0</v>
      </c>
      <c r="AC7" s="44">
        <v>2</v>
      </c>
      <c r="AD7" s="33">
        <v>0</v>
      </c>
      <c r="AE7" s="33">
        <v>0</v>
      </c>
      <c r="AG7" s="23" t="e">
        <f>IF(Booklet!#REF!=2,TRUE,FALSE)</f>
        <v>#REF!</v>
      </c>
      <c r="AH7" s="23" t="e">
        <f>IF(Booklet!#REF!=2,TRUE,FALSE)</f>
        <v>#REF!</v>
      </c>
      <c r="AI7" s="27">
        <v>26.25</v>
      </c>
      <c r="AJ7" s="27">
        <v>26.25</v>
      </c>
      <c r="AK7" s="24">
        <v>0</v>
      </c>
      <c r="AL7" s="24">
        <v>0</v>
      </c>
      <c r="AM7" s="31" t="e">
        <f>IF(AND(AG7=TRUE, AH7=TRUE, AI3=TRUE),AI7,IF(AND(AG7=TRUE, AH7=TRUE, AJ3=TRUE),AJ7,IF(AND(AG7=TRUE, AH7=TRUE,AK3=TRUE),AK7,IF(AND(AG7=TRUE, AH7=TRUE,AL3=TRUE),AL7,))))</f>
        <v>#REF!</v>
      </c>
    </row>
    <row r="8" spans="1:39" ht="14.25" x14ac:dyDescent="0.2">
      <c r="A8" s="44">
        <v>3</v>
      </c>
      <c r="B8" s="33">
        <v>0</v>
      </c>
      <c r="C8" s="37">
        <v>0</v>
      </c>
      <c r="E8" s="44">
        <v>3</v>
      </c>
      <c r="F8" s="33">
        <v>0</v>
      </c>
      <c r="G8" s="33">
        <v>0</v>
      </c>
      <c r="I8" s="44">
        <v>3</v>
      </c>
      <c r="J8" s="33">
        <v>0</v>
      </c>
      <c r="K8" s="37">
        <v>0</v>
      </c>
      <c r="M8" s="44">
        <v>3</v>
      </c>
      <c r="N8" s="33">
        <v>0</v>
      </c>
      <c r="O8" s="33">
        <v>0</v>
      </c>
      <c r="Q8" s="44">
        <v>3</v>
      </c>
      <c r="R8" s="33">
        <v>0</v>
      </c>
      <c r="S8" s="37">
        <v>0</v>
      </c>
      <c r="U8" s="44">
        <v>3</v>
      </c>
      <c r="V8" s="37">
        <v>0</v>
      </c>
      <c r="W8" s="37">
        <v>0</v>
      </c>
      <c r="Y8" s="44">
        <v>3</v>
      </c>
      <c r="Z8" s="33">
        <v>0</v>
      </c>
      <c r="AA8" s="37">
        <v>0</v>
      </c>
      <c r="AC8" s="44">
        <v>3</v>
      </c>
      <c r="AD8" s="33">
        <v>0</v>
      </c>
      <c r="AE8" s="33">
        <v>0</v>
      </c>
      <c r="AG8" s="23" t="e">
        <f>IF(Booklet!#REF!=3,TRUE,FALSE)</f>
        <v>#REF!</v>
      </c>
      <c r="AH8" s="23" t="e">
        <f>IF(Booklet!#REF!=0,TRUE,FALSE)</f>
        <v>#REF!</v>
      </c>
      <c r="AI8" s="26">
        <v>0</v>
      </c>
      <c r="AJ8" s="26">
        <v>0</v>
      </c>
      <c r="AK8" s="32">
        <v>19.690000000000001</v>
      </c>
      <c r="AL8" s="32">
        <v>19.690000000000001</v>
      </c>
      <c r="AM8" s="31" t="e">
        <f>IF(AND(AG8=TRUE, AH8=TRUE, AI3=TRUE),AI8,IF(AND(AG8=TRUE, AH8=TRUE, AJ3=TRUE),AJ8,IF(AND(AG8=TRUE, AH8=TRUE,AK3=TRUE),AK8,IF(AND(AG8=TRUE, AH8=TRUE,AL3=TRUE),AL8,))))</f>
        <v>#REF!</v>
      </c>
    </row>
    <row r="9" spans="1:39" ht="14.25" x14ac:dyDescent="0.2">
      <c r="A9" s="44">
        <v>4</v>
      </c>
      <c r="B9" s="33">
        <v>0</v>
      </c>
      <c r="C9" s="37">
        <v>0</v>
      </c>
      <c r="E9" s="44">
        <v>4</v>
      </c>
      <c r="F9" s="33">
        <v>0</v>
      </c>
      <c r="G9" s="33">
        <v>0</v>
      </c>
      <c r="I9" s="44">
        <v>4</v>
      </c>
      <c r="J9" s="33">
        <v>0</v>
      </c>
      <c r="K9" s="37">
        <v>0</v>
      </c>
      <c r="M9" s="44">
        <v>4</v>
      </c>
      <c r="N9" s="33">
        <v>0</v>
      </c>
      <c r="O9" s="33">
        <v>0</v>
      </c>
      <c r="Q9" s="44">
        <v>4</v>
      </c>
      <c r="R9" s="33">
        <v>0</v>
      </c>
      <c r="S9" s="37">
        <v>0</v>
      </c>
      <c r="U9" s="44">
        <v>4</v>
      </c>
      <c r="V9" s="37">
        <v>0</v>
      </c>
      <c r="W9" s="37">
        <v>0</v>
      </c>
      <c r="Y9" s="44">
        <v>4</v>
      </c>
      <c r="Z9" s="33">
        <v>0</v>
      </c>
      <c r="AA9" s="37">
        <v>0</v>
      </c>
      <c r="AC9" s="44">
        <v>4</v>
      </c>
      <c r="AD9" s="33">
        <v>0</v>
      </c>
      <c r="AE9" s="33">
        <v>0</v>
      </c>
      <c r="AG9" s="23" t="e">
        <f>IF(Booklet!#REF!&gt;3,TRUE,FALSE)</f>
        <v>#REF!</v>
      </c>
      <c r="AH9" s="23" t="e">
        <f>IF(Booklet!#REF!=0,TRUE,FALSE)</f>
        <v>#REF!</v>
      </c>
      <c r="AI9" s="26">
        <v>0</v>
      </c>
      <c r="AJ9" s="24">
        <v>0</v>
      </c>
      <c r="AK9" s="32">
        <v>26.25</v>
      </c>
      <c r="AL9" s="32">
        <v>26.25</v>
      </c>
      <c r="AM9" s="31" t="e">
        <f>IF(AND(AG9=TRUE, AH9=TRUE, AI3=TRUE),AI9,IF(AND(AG9=TRUE, AH9=TRUE, AJ3=TRUE),AJ9,IF(AND(AG9=TRUE, AH9=TRUE,AK3=TRUE),AK9,IF(AND(AG9=TRUE, AH9=TRUE,AL3=TRUE),AL9,))))</f>
        <v>#REF!</v>
      </c>
    </row>
    <row r="10" spans="1:39" ht="14.25" x14ac:dyDescent="0.2">
      <c r="A10" s="44">
        <v>5</v>
      </c>
      <c r="B10" s="33">
        <v>0</v>
      </c>
      <c r="C10" s="37">
        <v>0</v>
      </c>
      <c r="E10" s="44">
        <v>5</v>
      </c>
      <c r="F10" s="33">
        <v>0</v>
      </c>
      <c r="G10" s="33">
        <v>0</v>
      </c>
      <c r="I10" s="44">
        <v>5</v>
      </c>
      <c r="J10" s="33">
        <v>0</v>
      </c>
      <c r="K10" s="37">
        <v>0</v>
      </c>
      <c r="M10" s="44">
        <v>5</v>
      </c>
      <c r="N10" s="33">
        <v>0</v>
      </c>
      <c r="O10" s="33">
        <v>0</v>
      </c>
      <c r="Q10" s="44">
        <v>5</v>
      </c>
      <c r="R10" s="33">
        <v>0</v>
      </c>
      <c r="S10" s="37">
        <v>0</v>
      </c>
      <c r="U10" s="44">
        <v>5</v>
      </c>
      <c r="V10" s="37">
        <v>0</v>
      </c>
      <c r="W10" s="37">
        <v>0</v>
      </c>
      <c r="Y10" s="44">
        <v>5</v>
      </c>
      <c r="Z10" s="33">
        <v>0</v>
      </c>
      <c r="AA10" s="37">
        <v>0</v>
      </c>
      <c r="AC10" s="44">
        <v>5</v>
      </c>
      <c r="AD10" s="33">
        <v>0</v>
      </c>
      <c r="AE10" s="33">
        <v>0</v>
      </c>
      <c r="AG10" s="23" t="e">
        <f>IF(Booklet!#REF!=3,TRUE,FALSE)</f>
        <v>#REF!</v>
      </c>
      <c r="AH10" s="23" t="e">
        <f>IF(Booklet!#REF!=3,TRUE,FALSE)</f>
        <v>#REF!</v>
      </c>
      <c r="AI10" s="26">
        <v>0</v>
      </c>
      <c r="AJ10" s="24">
        <v>0</v>
      </c>
      <c r="AK10" s="32">
        <v>39.380000000000003</v>
      </c>
      <c r="AL10" s="32">
        <v>39.380000000000003</v>
      </c>
      <c r="AM10" s="31" t="e">
        <f>IF(AND(AG10=TRUE, AH10=TRUE, AI3=TRUE),AI10,IF(AND(AG10=TRUE, AH10=TRUE, AJ3=TRUE),AJ10,IF(AND(AG10=TRUE, AH10=TRUE,AK3=TRUE),AK10,IF(AND(AG10=TRUE, AH10=TRUE,AL3=TRUE),AL10,))))</f>
        <v>#REF!</v>
      </c>
    </row>
    <row r="11" spans="1:39" ht="14.25" x14ac:dyDescent="0.2">
      <c r="A11" s="44">
        <v>6</v>
      </c>
      <c r="B11" s="33">
        <v>0</v>
      </c>
      <c r="C11" s="37">
        <v>0</v>
      </c>
      <c r="E11" s="44">
        <v>6</v>
      </c>
      <c r="F11" s="33">
        <v>0</v>
      </c>
      <c r="G11" s="33">
        <v>0</v>
      </c>
      <c r="I11" s="44">
        <v>6</v>
      </c>
      <c r="J11" s="33">
        <v>0</v>
      </c>
      <c r="K11" s="37">
        <v>0</v>
      </c>
      <c r="M11" s="44">
        <v>6</v>
      </c>
      <c r="N11" s="33">
        <v>0</v>
      </c>
      <c r="O11" s="33">
        <v>0</v>
      </c>
      <c r="Q11" s="44">
        <v>6</v>
      </c>
      <c r="R11" s="33">
        <v>0</v>
      </c>
      <c r="S11" s="37">
        <v>0</v>
      </c>
      <c r="U11" s="44">
        <v>6</v>
      </c>
      <c r="V11" s="37">
        <v>0</v>
      </c>
      <c r="W11" s="37">
        <v>0</v>
      </c>
      <c r="Y11" s="44">
        <v>6</v>
      </c>
      <c r="Z11" s="33">
        <v>0</v>
      </c>
      <c r="AA11" s="37">
        <v>0</v>
      </c>
      <c r="AC11" s="44">
        <v>6</v>
      </c>
      <c r="AD11" s="33">
        <v>0</v>
      </c>
      <c r="AE11" s="33">
        <v>0</v>
      </c>
      <c r="AG11" s="23" t="e">
        <f>IF(Booklet!#REF!&gt;3,TRUE,FALSE)</f>
        <v>#REF!</v>
      </c>
      <c r="AH11" s="23" t="e">
        <f>IF(Booklet!#REF!&gt;3,TRUE,FALSE)</f>
        <v>#REF!</v>
      </c>
      <c r="AI11" s="26">
        <v>0</v>
      </c>
      <c r="AJ11" s="26">
        <v>0</v>
      </c>
      <c r="AK11" s="32">
        <v>52.5</v>
      </c>
      <c r="AL11" s="32">
        <v>52.5</v>
      </c>
      <c r="AM11" s="31" t="e">
        <f>IF(AND(AG11=TRUE, AH11=TRUE, AI3=TRUE),AI11,IF(AND(AG11=TRUE, AH11=TRUE, AJ3=TRUE),AJ11,IF(AND(AG11=TRUE, AH11=TRUE,AK3=TRUE),AK11,IF(AND(AG11=TRUE, AH11=TRUE,AL3=TRUE),AL11,))))</f>
        <v>#REF!</v>
      </c>
    </row>
    <row r="12" spans="1:39" ht="14.25" x14ac:dyDescent="0.2">
      <c r="A12" s="44">
        <v>7</v>
      </c>
      <c r="B12" s="33">
        <v>0</v>
      </c>
      <c r="C12" s="37">
        <v>0</v>
      </c>
      <c r="E12" s="44">
        <v>7</v>
      </c>
      <c r="F12" s="33">
        <v>0</v>
      </c>
      <c r="G12" s="33">
        <v>0</v>
      </c>
      <c r="I12" s="44">
        <v>7</v>
      </c>
      <c r="J12" s="33">
        <v>0</v>
      </c>
      <c r="K12" s="37">
        <v>0</v>
      </c>
      <c r="M12" s="44">
        <v>7</v>
      </c>
      <c r="N12" s="33">
        <v>0</v>
      </c>
      <c r="O12" s="33">
        <v>0</v>
      </c>
      <c r="Q12" s="44">
        <v>7</v>
      </c>
      <c r="R12" s="33">
        <v>0</v>
      </c>
      <c r="S12" s="37">
        <v>0</v>
      </c>
      <c r="U12" s="44">
        <v>7</v>
      </c>
      <c r="V12" s="37">
        <v>0</v>
      </c>
      <c r="W12" s="37">
        <v>0</v>
      </c>
      <c r="Y12" s="44">
        <v>7</v>
      </c>
      <c r="Z12" s="33">
        <v>0</v>
      </c>
      <c r="AA12" s="37">
        <v>0</v>
      </c>
      <c r="AC12" s="44">
        <v>7</v>
      </c>
      <c r="AD12" s="33">
        <v>0</v>
      </c>
      <c r="AE12" s="33">
        <v>0</v>
      </c>
    </row>
    <row r="13" spans="1:39" ht="14.25" x14ac:dyDescent="0.2">
      <c r="A13" s="44">
        <v>8</v>
      </c>
      <c r="B13" s="48">
        <v>13.125</v>
      </c>
      <c r="C13" s="37">
        <v>0</v>
      </c>
      <c r="D13" s="45"/>
      <c r="E13" s="44">
        <v>8</v>
      </c>
      <c r="F13" s="33">
        <v>0</v>
      </c>
      <c r="G13" s="33">
        <v>0</v>
      </c>
      <c r="I13" s="44">
        <v>8</v>
      </c>
      <c r="J13" s="50">
        <v>26.25</v>
      </c>
      <c r="K13" s="50">
        <v>43.75</v>
      </c>
      <c r="L13" s="28"/>
      <c r="M13" s="44">
        <v>8</v>
      </c>
      <c r="N13" s="33">
        <v>0</v>
      </c>
      <c r="O13" s="33">
        <v>0</v>
      </c>
      <c r="P13" s="47"/>
      <c r="Q13" s="44">
        <v>8</v>
      </c>
      <c r="R13" s="51">
        <v>39.375</v>
      </c>
      <c r="S13" s="51">
        <v>65.625</v>
      </c>
      <c r="T13" s="45"/>
      <c r="U13" s="44">
        <v>8</v>
      </c>
      <c r="V13" s="37">
        <v>0</v>
      </c>
      <c r="W13" s="37">
        <v>0</v>
      </c>
      <c r="Y13" s="44">
        <v>8</v>
      </c>
      <c r="Z13" s="53">
        <v>52.5</v>
      </c>
      <c r="AA13" s="53">
        <v>87.5</v>
      </c>
      <c r="AB13" s="45"/>
      <c r="AC13" s="44">
        <v>8</v>
      </c>
      <c r="AD13" s="33">
        <v>0</v>
      </c>
      <c r="AE13" s="33">
        <v>0</v>
      </c>
      <c r="AF13" s="45"/>
      <c r="AG13" s="45"/>
    </row>
    <row r="14" spans="1:39" ht="14.25" x14ac:dyDescent="0.2">
      <c r="A14" s="44">
        <v>9</v>
      </c>
      <c r="B14" s="37">
        <v>0</v>
      </c>
      <c r="C14" s="37">
        <v>0</v>
      </c>
      <c r="D14" s="45"/>
      <c r="E14" s="44">
        <v>9</v>
      </c>
      <c r="F14" s="33">
        <v>0</v>
      </c>
      <c r="G14" s="33">
        <v>0</v>
      </c>
      <c r="I14" s="44">
        <v>9</v>
      </c>
      <c r="J14" s="37">
        <v>0</v>
      </c>
      <c r="K14" s="37">
        <v>0</v>
      </c>
      <c r="L14" s="28"/>
      <c r="M14" s="44">
        <v>9</v>
      </c>
      <c r="N14" s="33">
        <v>0</v>
      </c>
      <c r="O14" s="33">
        <v>0</v>
      </c>
      <c r="P14" s="47"/>
      <c r="Q14" s="44">
        <v>9</v>
      </c>
      <c r="R14" s="37">
        <v>0</v>
      </c>
      <c r="S14" s="37">
        <v>0</v>
      </c>
      <c r="T14" s="45"/>
      <c r="U14" s="44">
        <v>9</v>
      </c>
      <c r="V14" s="37">
        <v>0</v>
      </c>
      <c r="W14" s="37">
        <v>0</v>
      </c>
      <c r="Y14" s="44">
        <v>9</v>
      </c>
      <c r="Z14" s="37">
        <v>0</v>
      </c>
      <c r="AA14" s="37">
        <v>0</v>
      </c>
      <c r="AB14" s="45"/>
      <c r="AC14" s="44">
        <v>9</v>
      </c>
      <c r="AD14" s="33">
        <v>0</v>
      </c>
      <c r="AE14" s="33">
        <v>0</v>
      </c>
      <c r="AF14" s="45"/>
      <c r="AG14" s="45"/>
    </row>
    <row r="15" spans="1:39" ht="14.25" x14ac:dyDescent="0.2">
      <c r="A15" s="44">
        <v>10</v>
      </c>
      <c r="B15" s="37">
        <v>0</v>
      </c>
      <c r="C15" s="37">
        <v>0</v>
      </c>
      <c r="D15" s="45"/>
      <c r="E15" s="44">
        <v>10</v>
      </c>
      <c r="F15" s="33">
        <v>0</v>
      </c>
      <c r="G15" s="33">
        <v>0</v>
      </c>
      <c r="I15" s="44">
        <v>10</v>
      </c>
      <c r="J15" s="37">
        <v>0</v>
      </c>
      <c r="K15" s="37">
        <v>0</v>
      </c>
      <c r="L15" s="28"/>
      <c r="M15" s="44">
        <v>10</v>
      </c>
      <c r="N15" s="33">
        <v>0</v>
      </c>
      <c r="O15" s="33">
        <v>0</v>
      </c>
      <c r="P15" s="47"/>
      <c r="Q15" s="44">
        <v>10</v>
      </c>
      <c r="R15" s="37">
        <v>0</v>
      </c>
      <c r="S15" s="37">
        <v>0</v>
      </c>
      <c r="T15" s="45"/>
      <c r="U15" s="44">
        <v>10</v>
      </c>
      <c r="V15" s="37">
        <v>0</v>
      </c>
      <c r="W15" s="37">
        <v>0</v>
      </c>
      <c r="Y15" s="44">
        <v>10</v>
      </c>
      <c r="Z15" s="37">
        <v>0</v>
      </c>
      <c r="AA15" s="37">
        <v>0</v>
      </c>
      <c r="AB15" s="45"/>
      <c r="AC15" s="44">
        <v>10</v>
      </c>
      <c r="AD15" s="33">
        <v>0</v>
      </c>
      <c r="AE15" s="33">
        <v>0</v>
      </c>
      <c r="AF15" s="45"/>
      <c r="AG15" s="45"/>
    </row>
    <row r="16" spans="1:39" ht="14.25" x14ac:dyDescent="0.2">
      <c r="A16" s="44">
        <v>11</v>
      </c>
      <c r="B16" s="37">
        <v>0</v>
      </c>
      <c r="C16" s="37">
        <v>0</v>
      </c>
      <c r="D16" s="45"/>
      <c r="E16" s="44">
        <v>11</v>
      </c>
      <c r="F16" s="33">
        <v>0</v>
      </c>
      <c r="G16" s="33">
        <v>0</v>
      </c>
      <c r="I16" s="44">
        <v>11</v>
      </c>
      <c r="J16" s="37">
        <v>0</v>
      </c>
      <c r="K16" s="37">
        <v>0</v>
      </c>
      <c r="L16" s="28"/>
      <c r="M16" s="44">
        <v>11</v>
      </c>
      <c r="N16" s="33">
        <v>0</v>
      </c>
      <c r="O16" s="33">
        <v>0</v>
      </c>
      <c r="P16" s="47"/>
      <c r="Q16" s="44">
        <v>11</v>
      </c>
      <c r="R16" s="37">
        <v>0</v>
      </c>
      <c r="S16" s="37">
        <v>0</v>
      </c>
      <c r="T16" s="45"/>
      <c r="U16" s="44">
        <v>11</v>
      </c>
      <c r="V16" s="37">
        <v>0</v>
      </c>
      <c r="W16" s="37">
        <v>0</v>
      </c>
      <c r="Y16" s="44">
        <v>11</v>
      </c>
      <c r="Z16" s="37">
        <v>0</v>
      </c>
      <c r="AA16" s="37">
        <v>0</v>
      </c>
      <c r="AB16" s="45"/>
      <c r="AC16" s="44">
        <v>11</v>
      </c>
      <c r="AD16" s="33">
        <v>0</v>
      </c>
      <c r="AE16" s="33">
        <v>0</v>
      </c>
      <c r="AF16" s="45"/>
      <c r="AG16" s="45"/>
    </row>
    <row r="17" spans="1:39" ht="14.25" x14ac:dyDescent="0.2">
      <c r="A17" s="44">
        <v>12</v>
      </c>
      <c r="B17" s="37">
        <v>0</v>
      </c>
      <c r="C17" s="37">
        <v>0</v>
      </c>
      <c r="D17" s="45"/>
      <c r="E17" s="44">
        <v>12</v>
      </c>
      <c r="F17" s="33">
        <v>0</v>
      </c>
      <c r="G17" s="33">
        <v>0</v>
      </c>
      <c r="I17" s="44">
        <v>12</v>
      </c>
      <c r="J17" s="37">
        <v>0</v>
      </c>
      <c r="K17" s="37">
        <v>0</v>
      </c>
      <c r="L17" s="28"/>
      <c r="M17" s="44">
        <v>12</v>
      </c>
      <c r="N17" s="33">
        <v>0</v>
      </c>
      <c r="O17" s="33">
        <v>0</v>
      </c>
      <c r="P17" s="47"/>
      <c r="Q17" s="44">
        <v>12</v>
      </c>
      <c r="R17" s="37">
        <v>0</v>
      </c>
      <c r="S17" s="37">
        <v>0</v>
      </c>
      <c r="T17" s="45"/>
      <c r="U17" s="44">
        <v>12</v>
      </c>
      <c r="V17" s="37">
        <v>0</v>
      </c>
      <c r="W17" s="37">
        <v>0</v>
      </c>
      <c r="Y17" s="44">
        <v>12</v>
      </c>
      <c r="Z17" s="37">
        <v>0</v>
      </c>
      <c r="AA17" s="37">
        <v>0</v>
      </c>
      <c r="AB17" s="45"/>
      <c r="AC17" s="44">
        <v>12</v>
      </c>
      <c r="AD17" s="33">
        <v>0</v>
      </c>
      <c r="AE17" s="33">
        <v>0</v>
      </c>
      <c r="AF17" s="45"/>
      <c r="AG17" s="571" t="e">
        <f>SUM(AM20:AM27)</f>
        <v>#REF!</v>
      </c>
      <c r="AH17" s="571"/>
      <c r="AI17" s="571"/>
      <c r="AJ17" s="571"/>
      <c r="AK17" s="571"/>
      <c r="AL17" s="571"/>
      <c r="AM17" s="571"/>
    </row>
    <row r="18" spans="1:39" ht="14.25" x14ac:dyDescent="0.2">
      <c r="A18" s="44">
        <v>13</v>
      </c>
      <c r="B18" s="37">
        <v>0</v>
      </c>
      <c r="C18" s="37">
        <v>0</v>
      </c>
      <c r="D18" s="45"/>
      <c r="E18" s="44">
        <v>13</v>
      </c>
      <c r="F18" s="33">
        <v>0</v>
      </c>
      <c r="G18" s="33">
        <v>0</v>
      </c>
      <c r="I18" s="44">
        <v>13</v>
      </c>
      <c r="J18" s="37">
        <v>0</v>
      </c>
      <c r="K18" s="37">
        <v>0</v>
      </c>
      <c r="L18" s="28"/>
      <c r="M18" s="44">
        <v>13</v>
      </c>
      <c r="N18" s="33">
        <v>0</v>
      </c>
      <c r="O18" s="33">
        <v>0</v>
      </c>
      <c r="P18" s="47"/>
      <c r="Q18" s="44">
        <v>13</v>
      </c>
      <c r="R18" s="37">
        <v>0</v>
      </c>
      <c r="S18" s="37">
        <v>0</v>
      </c>
      <c r="T18" s="45"/>
      <c r="U18" s="44">
        <v>13</v>
      </c>
      <c r="V18" s="37">
        <v>0</v>
      </c>
      <c r="W18" s="37">
        <v>0</v>
      </c>
      <c r="Y18" s="44">
        <v>13</v>
      </c>
      <c r="Z18" s="37">
        <v>0</v>
      </c>
      <c r="AA18" s="37">
        <v>0</v>
      </c>
      <c r="AB18" s="45"/>
      <c r="AC18" s="44">
        <v>13</v>
      </c>
      <c r="AD18" s="33">
        <v>0</v>
      </c>
      <c r="AE18" s="33">
        <v>0</v>
      </c>
      <c r="AF18" s="45"/>
      <c r="AG18" s="2" t="s">
        <v>458</v>
      </c>
    </row>
    <row r="19" spans="1:39" ht="14.25" x14ac:dyDescent="0.2">
      <c r="A19" s="44">
        <v>14</v>
      </c>
      <c r="B19" s="37">
        <v>0</v>
      </c>
      <c r="C19" s="37">
        <v>0</v>
      </c>
      <c r="D19" s="45"/>
      <c r="E19" s="44">
        <v>14</v>
      </c>
      <c r="F19" s="33">
        <v>0</v>
      </c>
      <c r="G19" s="33">
        <v>0</v>
      </c>
      <c r="I19" s="44">
        <v>14</v>
      </c>
      <c r="J19" s="37">
        <v>0</v>
      </c>
      <c r="K19" s="37">
        <v>0</v>
      </c>
      <c r="L19" s="28"/>
      <c r="M19" s="44">
        <v>14</v>
      </c>
      <c r="N19" s="33">
        <v>0</v>
      </c>
      <c r="O19" s="33">
        <v>0</v>
      </c>
      <c r="P19" s="47"/>
      <c r="Q19" s="44">
        <v>14</v>
      </c>
      <c r="R19" s="37">
        <v>0</v>
      </c>
      <c r="S19" s="37">
        <v>0</v>
      </c>
      <c r="T19" s="45"/>
      <c r="U19" s="44">
        <v>14</v>
      </c>
      <c r="V19" s="37">
        <v>0</v>
      </c>
      <c r="W19" s="37">
        <v>0</v>
      </c>
      <c r="Y19" s="44">
        <v>14</v>
      </c>
      <c r="Z19" s="37">
        <v>0</v>
      </c>
      <c r="AA19" s="37">
        <v>0</v>
      </c>
      <c r="AB19" s="45"/>
      <c r="AC19" s="44">
        <v>14</v>
      </c>
      <c r="AD19" s="33">
        <v>0</v>
      </c>
      <c r="AE19" s="33">
        <v>0</v>
      </c>
      <c r="AF19" s="45"/>
      <c r="AG19" s="17"/>
      <c r="AH19" s="17"/>
      <c r="AI19" s="17" t="b">
        <f>IF(Booklet!$K$20=1,TRUE,FALSE)</f>
        <v>0</v>
      </c>
      <c r="AJ19" s="17" t="b">
        <f>IF(Booklet!$K$20=2,TRUE,FALSE)</f>
        <v>0</v>
      </c>
      <c r="AK19" s="17" t="b">
        <f>IF(Booklet!$K$20=3,TRUE,FALSE)</f>
        <v>0</v>
      </c>
      <c r="AL19" s="17" t="b">
        <f>IF(Booklet!$K$20=4,TRUE,FALSE)</f>
        <v>0</v>
      </c>
      <c r="AM19" s="17"/>
    </row>
    <row r="20" spans="1:39" ht="14.25" x14ac:dyDescent="0.2">
      <c r="A20" s="44">
        <v>15</v>
      </c>
      <c r="B20" s="37">
        <v>0</v>
      </c>
      <c r="C20" s="37">
        <v>0</v>
      </c>
      <c r="D20" s="45"/>
      <c r="E20" s="44">
        <v>15</v>
      </c>
      <c r="F20" s="33">
        <v>0</v>
      </c>
      <c r="G20" s="33">
        <v>0</v>
      </c>
      <c r="I20" s="44">
        <v>15</v>
      </c>
      <c r="J20" s="37">
        <v>0</v>
      </c>
      <c r="K20" s="37">
        <v>0</v>
      </c>
      <c r="L20" s="28"/>
      <c r="M20" s="44">
        <v>15</v>
      </c>
      <c r="N20" s="33">
        <v>0</v>
      </c>
      <c r="O20" s="33">
        <v>0</v>
      </c>
      <c r="P20" s="47"/>
      <c r="Q20" s="44">
        <v>15</v>
      </c>
      <c r="R20" s="37">
        <v>0</v>
      </c>
      <c r="S20" s="37">
        <v>0</v>
      </c>
      <c r="T20" s="45"/>
      <c r="U20" s="44">
        <v>15</v>
      </c>
      <c r="V20" s="37">
        <v>0</v>
      </c>
      <c r="W20" s="37">
        <v>0</v>
      </c>
      <c r="Y20" s="44">
        <v>15</v>
      </c>
      <c r="Z20" s="37">
        <v>0</v>
      </c>
      <c r="AA20" s="37">
        <v>0</v>
      </c>
      <c r="AB20" s="45"/>
      <c r="AC20" s="44">
        <v>15</v>
      </c>
      <c r="AD20" s="33">
        <v>0</v>
      </c>
      <c r="AE20" s="33">
        <v>0</v>
      </c>
      <c r="AF20" s="45"/>
      <c r="AG20" s="17" t="e">
        <f>IF(Booklet!#REF!=1,TRUE,FALSE)</f>
        <v>#REF!</v>
      </c>
      <c r="AH20" s="17" t="e">
        <f>IF(Booklet!#REF!=0,TRUE,FALSE)</f>
        <v>#REF!</v>
      </c>
      <c r="AI20" s="27">
        <v>0</v>
      </c>
      <c r="AJ20" s="27">
        <v>10.94</v>
      </c>
      <c r="AK20" s="24">
        <v>0</v>
      </c>
      <c r="AL20" s="24">
        <v>0</v>
      </c>
      <c r="AM20" s="31" t="e">
        <f>IF(AND(AG20=TRUE, AH20=TRUE, AI19=TRUE),AI20,IF(AND(AG20=TRUE, AH20=TRUE, AJ19=TRUE),AJ20,IF(AND(AG20=TRUE, AH20=TRUE,AK19=TRUE),AK20,IF(AND(AG20=TRUE, AH20=TRUE,AL19=TRUE),AL20,))))</f>
        <v>#REF!</v>
      </c>
    </row>
    <row r="21" spans="1:39" ht="14.25" x14ac:dyDescent="0.2">
      <c r="A21" s="44">
        <v>16</v>
      </c>
      <c r="B21" s="48">
        <v>13.125</v>
      </c>
      <c r="C21" s="37">
        <v>0</v>
      </c>
      <c r="D21" s="45"/>
      <c r="E21" s="44">
        <v>16</v>
      </c>
      <c r="F21" s="48">
        <v>13.125</v>
      </c>
      <c r="G21" s="33">
        <v>0</v>
      </c>
      <c r="I21" s="44">
        <v>16</v>
      </c>
      <c r="J21" s="50">
        <v>26.25</v>
      </c>
      <c r="K21" s="50">
        <v>43.75</v>
      </c>
      <c r="L21" s="28"/>
      <c r="M21" s="44">
        <v>16</v>
      </c>
      <c r="N21" s="50">
        <v>26.25</v>
      </c>
      <c r="O21" s="50">
        <v>43.75</v>
      </c>
      <c r="P21" s="47"/>
      <c r="Q21" s="44">
        <v>16</v>
      </c>
      <c r="R21" s="51">
        <v>39.375</v>
      </c>
      <c r="S21" s="51">
        <v>65.625</v>
      </c>
      <c r="T21" s="45"/>
      <c r="U21" s="44">
        <v>16</v>
      </c>
      <c r="V21" s="51">
        <v>39.375</v>
      </c>
      <c r="W21" s="51">
        <v>65.625</v>
      </c>
      <c r="Y21" s="44">
        <v>16</v>
      </c>
      <c r="Z21" s="53">
        <v>52.5</v>
      </c>
      <c r="AA21" s="53">
        <v>87.5</v>
      </c>
      <c r="AB21" s="45"/>
      <c r="AC21" s="44">
        <v>16</v>
      </c>
      <c r="AD21" s="53">
        <v>52.5</v>
      </c>
      <c r="AE21" s="53">
        <v>87.5</v>
      </c>
      <c r="AF21" s="45"/>
      <c r="AG21" s="17" t="e">
        <f>IF(Booklet!#REF!=2,TRUE,FALSE)</f>
        <v>#REF!</v>
      </c>
      <c r="AH21" s="23" t="e">
        <f>IF(Booklet!#REF!=0,TRUE,FALSE)</f>
        <v>#REF!</v>
      </c>
      <c r="AI21" s="27">
        <v>0</v>
      </c>
      <c r="AJ21" s="27">
        <v>21.88</v>
      </c>
      <c r="AK21" s="24">
        <v>0</v>
      </c>
      <c r="AL21" s="24">
        <v>0</v>
      </c>
      <c r="AM21" s="31" t="e">
        <f>IF(AND(AG21=TRUE, AH21=TRUE, AI19=TRUE),AI21,IF(AND(AG21=TRUE, AH21=TRUE, AJ19=TRUE),AJ21,IF(AND(AG21=TRUE, AH21=TRUE,AK19=TRUE),AK21,IF(AND(AG21=TRUE, AH21=TRUE,AL19=TRUE),AL21,))))</f>
        <v>#REF!</v>
      </c>
    </row>
    <row r="22" spans="1:39" ht="14.25" x14ac:dyDescent="0.2">
      <c r="A22" s="44">
        <v>17</v>
      </c>
      <c r="B22" s="37">
        <v>0</v>
      </c>
      <c r="C22" s="37">
        <v>0</v>
      </c>
      <c r="D22" s="45"/>
      <c r="E22" s="44">
        <v>17</v>
      </c>
      <c r="F22" s="37">
        <v>0</v>
      </c>
      <c r="G22" s="33">
        <v>0</v>
      </c>
      <c r="I22" s="44">
        <v>17</v>
      </c>
      <c r="J22" s="37">
        <v>0</v>
      </c>
      <c r="K22" s="37">
        <v>0</v>
      </c>
      <c r="L22" s="28"/>
      <c r="M22" s="44">
        <v>17</v>
      </c>
      <c r="N22" s="37">
        <v>0</v>
      </c>
      <c r="O22" s="37">
        <v>0</v>
      </c>
      <c r="P22" s="47"/>
      <c r="Q22" s="44">
        <v>17</v>
      </c>
      <c r="R22" s="37">
        <v>0</v>
      </c>
      <c r="S22" s="37">
        <v>0</v>
      </c>
      <c r="T22" s="45"/>
      <c r="U22" s="44">
        <v>17</v>
      </c>
      <c r="V22" s="37">
        <v>0</v>
      </c>
      <c r="W22" s="37">
        <v>0</v>
      </c>
      <c r="Y22" s="44">
        <v>17</v>
      </c>
      <c r="Z22" s="37">
        <v>0</v>
      </c>
      <c r="AA22" s="37">
        <v>0</v>
      </c>
      <c r="AB22" s="45"/>
      <c r="AC22" s="44">
        <v>17</v>
      </c>
      <c r="AD22" s="37">
        <v>0</v>
      </c>
      <c r="AE22" s="37">
        <v>0</v>
      </c>
      <c r="AF22" s="45"/>
      <c r="AG22" s="23" t="e">
        <f>IF(Booklet!#REF!=1,TRUE,FALSE)</f>
        <v>#REF!</v>
      </c>
      <c r="AH22" s="23" t="e">
        <f>IF(Booklet!#REF!=1,TRUE,FALSE)</f>
        <v>#REF!</v>
      </c>
      <c r="AI22" s="27">
        <v>0</v>
      </c>
      <c r="AJ22" s="27">
        <v>21.88</v>
      </c>
      <c r="AK22" s="24">
        <v>0</v>
      </c>
      <c r="AL22" s="24">
        <v>0</v>
      </c>
      <c r="AM22" s="31" t="e">
        <f>IF(AND(AG22=TRUE, AH22=TRUE, AI19=TRUE),AI22,IF(AND(AG22=TRUE, AH22=TRUE, AJ19=TRUE),AJ22,IF(AND(AG22=TRUE, AH22=TRUE,AK19=TRUE),AK22,IF(AND(AG22=TRUE, AH22=TRUE,AL19=TRUE),AL22,))))</f>
        <v>#REF!</v>
      </c>
    </row>
    <row r="23" spans="1:39" ht="14.25" x14ac:dyDescent="0.2">
      <c r="A23" s="44">
        <v>18</v>
      </c>
      <c r="B23" s="37">
        <v>0</v>
      </c>
      <c r="C23" s="37">
        <v>0</v>
      </c>
      <c r="D23" s="45"/>
      <c r="E23" s="44">
        <v>18</v>
      </c>
      <c r="F23" s="37">
        <v>0</v>
      </c>
      <c r="G23" s="33">
        <v>0</v>
      </c>
      <c r="I23" s="44">
        <v>18</v>
      </c>
      <c r="J23" s="37">
        <v>0</v>
      </c>
      <c r="K23" s="37">
        <v>0</v>
      </c>
      <c r="L23" s="28"/>
      <c r="M23" s="44">
        <v>18</v>
      </c>
      <c r="N23" s="37">
        <v>0</v>
      </c>
      <c r="O23" s="37">
        <v>0</v>
      </c>
      <c r="P23" s="47"/>
      <c r="Q23" s="44">
        <v>18</v>
      </c>
      <c r="R23" s="37">
        <v>0</v>
      </c>
      <c r="S23" s="37">
        <v>0</v>
      </c>
      <c r="T23" s="45"/>
      <c r="U23" s="44">
        <v>18</v>
      </c>
      <c r="V23" s="37">
        <v>0</v>
      </c>
      <c r="W23" s="37">
        <v>0</v>
      </c>
      <c r="Y23" s="44">
        <v>18</v>
      </c>
      <c r="Z23" s="37">
        <v>0</v>
      </c>
      <c r="AA23" s="37">
        <v>0</v>
      </c>
      <c r="AB23" s="45"/>
      <c r="AC23" s="44">
        <v>18</v>
      </c>
      <c r="AD23" s="37">
        <v>0</v>
      </c>
      <c r="AE23" s="37">
        <v>0</v>
      </c>
      <c r="AF23" s="45"/>
      <c r="AG23" s="23" t="e">
        <f>IF(Booklet!#REF!=2,TRUE,FALSE)</f>
        <v>#REF!</v>
      </c>
      <c r="AH23" s="23" t="e">
        <f>IF(Booklet!#REF!=2,TRUE,FALSE)</f>
        <v>#REF!</v>
      </c>
      <c r="AI23" s="27">
        <v>0</v>
      </c>
      <c r="AJ23" s="27">
        <v>43.75</v>
      </c>
      <c r="AK23" s="24">
        <v>0</v>
      </c>
      <c r="AL23" s="24">
        <v>0</v>
      </c>
      <c r="AM23" s="31" t="e">
        <f>IF(AND(AG23=TRUE, AH23=TRUE, AI19=TRUE),AI23,IF(AND(AG23=TRUE, AH23=TRUE, AJ19=TRUE),AJ23,IF(AND(AG23=TRUE, AH23=TRUE,AK19=TRUE),AK23,IF(AND(AG23=TRUE, AH23=TRUE,AL19=TRUE),AL23,))))</f>
        <v>#REF!</v>
      </c>
    </row>
    <row r="24" spans="1:39" ht="14.25" x14ac:dyDescent="0.2">
      <c r="A24" s="44">
        <v>19</v>
      </c>
      <c r="B24" s="37">
        <v>0</v>
      </c>
      <c r="C24" s="37">
        <v>0</v>
      </c>
      <c r="D24" s="45"/>
      <c r="E24" s="44">
        <v>19</v>
      </c>
      <c r="F24" s="37">
        <v>0</v>
      </c>
      <c r="G24" s="33">
        <v>0</v>
      </c>
      <c r="I24" s="44">
        <v>19</v>
      </c>
      <c r="J24" s="37">
        <v>0</v>
      </c>
      <c r="K24" s="37">
        <v>0</v>
      </c>
      <c r="L24" s="28"/>
      <c r="M24" s="44">
        <v>19</v>
      </c>
      <c r="N24" s="37">
        <v>0</v>
      </c>
      <c r="O24" s="37">
        <v>0</v>
      </c>
      <c r="P24" s="47"/>
      <c r="Q24" s="44">
        <v>19</v>
      </c>
      <c r="R24" s="37">
        <v>0</v>
      </c>
      <c r="S24" s="37">
        <v>0</v>
      </c>
      <c r="T24" s="45"/>
      <c r="U24" s="44">
        <v>19</v>
      </c>
      <c r="V24" s="37">
        <v>0</v>
      </c>
      <c r="W24" s="37">
        <v>0</v>
      </c>
      <c r="Y24" s="44">
        <v>19</v>
      </c>
      <c r="Z24" s="37">
        <v>0</v>
      </c>
      <c r="AA24" s="37">
        <v>0</v>
      </c>
      <c r="AB24" s="45"/>
      <c r="AC24" s="44">
        <v>19</v>
      </c>
      <c r="AD24" s="37">
        <v>0</v>
      </c>
      <c r="AE24" s="37">
        <v>0</v>
      </c>
      <c r="AF24" s="45"/>
      <c r="AG24" s="23" t="e">
        <f>IF(Booklet!#REF!=3,TRUE,FALSE)</f>
        <v>#REF!</v>
      </c>
      <c r="AH24" s="23" t="e">
        <f>IF(Booklet!#REF!=0,TRUE,FALSE)</f>
        <v>#REF!</v>
      </c>
      <c r="AI24" s="26">
        <v>0</v>
      </c>
      <c r="AJ24" s="26">
        <v>0</v>
      </c>
      <c r="AK24" s="32">
        <v>32.81</v>
      </c>
      <c r="AL24" s="32">
        <v>32.81</v>
      </c>
      <c r="AM24" s="31" t="e">
        <f>IF(AND(AG24=TRUE, AH24=TRUE, AI19=TRUE),AI24,IF(AND(AG24=TRUE, AH24=TRUE, AJ19=TRUE),AJ24,IF(AND(AG24=TRUE, AH24=TRUE,AK19=TRUE),AK24,IF(AND(AG24=TRUE, AH24=TRUE,AL19=TRUE),AL24,))))</f>
        <v>#REF!</v>
      </c>
    </row>
    <row r="25" spans="1:39" ht="14.25" x14ac:dyDescent="0.2">
      <c r="A25" s="44">
        <v>20</v>
      </c>
      <c r="B25" s="37">
        <v>0</v>
      </c>
      <c r="C25" s="37">
        <v>0</v>
      </c>
      <c r="D25" s="45"/>
      <c r="E25" s="44">
        <v>20</v>
      </c>
      <c r="F25" s="37">
        <v>0</v>
      </c>
      <c r="G25" s="33">
        <v>0</v>
      </c>
      <c r="I25" s="44">
        <v>20</v>
      </c>
      <c r="J25" s="37">
        <v>0</v>
      </c>
      <c r="K25" s="37">
        <v>0</v>
      </c>
      <c r="L25" s="28"/>
      <c r="M25" s="44">
        <v>20</v>
      </c>
      <c r="N25" s="37">
        <v>0</v>
      </c>
      <c r="O25" s="37">
        <v>0</v>
      </c>
      <c r="P25" s="47"/>
      <c r="Q25" s="44">
        <v>20</v>
      </c>
      <c r="R25" s="37">
        <v>0</v>
      </c>
      <c r="S25" s="37">
        <v>0</v>
      </c>
      <c r="T25" s="45"/>
      <c r="U25" s="44">
        <v>20</v>
      </c>
      <c r="V25" s="37">
        <v>0</v>
      </c>
      <c r="W25" s="37">
        <v>0</v>
      </c>
      <c r="Y25" s="44">
        <v>20</v>
      </c>
      <c r="Z25" s="37">
        <v>0</v>
      </c>
      <c r="AA25" s="37">
        <v>0</v>
      </c>
      <c r="AB25" s="45"/>
      <c r="AC25" s="44">
        <v>20</v>
      </c>
      <c r="AD25" s="37">
        <v>0</v>
      </c>
      <c r="AE25" s="37">
        <v>0</v>
      </c>
      <c r="AF25" s="45"/>
      <c r="AG25" s="23" t="e">
        <f>IF(Booklet!#REF!&gt;3,TRUE,FALSE)</f>
        <v>#REF!</v>
      </c>
      <c r="AH25" s="23" t="e">
        <f>IF(Booklet!#REF!=0,TRUE,FALSE)</f>
        <v>#REF!</v>
      </c>
      <c r="AI25" s="26">
        <v>0</v>
      </c>
      <c r="AJ25" s="24">
        <v>0</v>
      </c>
      <c r="AK25" s="32">
        <v>43.75</v>
      </c>
      <c r="AL25" s="32">
        <v>43.75</v>
      </c>
      <c r="AM25" s="31" t="e">
        <f>IF(AND(AG25=TRUE, AH25=TRUE, AI19=TRUE),AI25,IF(AND(AG25=TRUE, AH25=TRUE, AJ19=TRUE),AJ25,IF(AND(AG25=TRUE, AH25=TRUE,AK19=TRUE),AK25,IF(AND(AG25=TRUE, AH25=TRUE,AL19=TRUE),AL25,))))</f>
        <v>#REF!</v>
      </c>
    </row>
    <row r="26" spans="1:39" ht="14.25" x14ac:dyDescent="0.2">
      <c r="A26" s="44">
        <v>21</v>
      </c>
      <c r="B26" s="37">
        <v>0</v>
      </c>
      <c r="C26" s="37">
        <v>0</v>
      </c>
      <c r="D26" s="45"/>
      <c r="E26" s="44">
        <v>21</v>
      </c>
      <c r="F26" s="37">
        <v>0</v>
      </c>
      <c r="G26" s="33">
        <v>0</v>
      </c>
      <c r="I26" s="44">
        <v>21</v>
      </c>
      <c r="J26" s="37">
        <v>0</v>
      </c>
      <c r="K26" s="37">
        <v>0</v>
      </c>
      <c r="L26" s="28"/>
      <c r="M26" s="44">
        <v>21</v>
      </c>
      <c r="N26" s="37">
        <v>0</v>
      </c>
      <c r="O26" s="37">
        <v>0</v>
      </c>
      <c r="P26" s="47"/>
      <c r="Q26" s="44">
        <v>21</v>
      </c>
      <c r="R26" s="37">
        <v>0</v>
      </c>
      <c r="S26" s="37">
        <v>0</v>
      </c>
      <c r="T26" s="45"/>
      <c r="U26" s="44">
        <v>21</v>
      </c>
      <c r="V26" s="37">
        <v>0</v>
      </c>
      <c r="W26" s="37">
        <v>0</v>
      </c>
      <c r="Y26" s="44">
        <v>21</v>
      </c>
      <c r="Z26" s="37">
        <v>0</v>
      </c>
      <c r="AA26" s="37">
        <v>0</v>
      </c>
      <c r="AB26" s="45"/>
      <c r="AC26" s="44">
        <v>21</v>
      </c>
      <c r="AD26" s="37">
        <v>0</v>
      </c>
      <c r="AE26" s="37">
        <v>0</v>
      </c>
      <c r="AF26" s="45"/>
      <c r="AG26" s="23" t="e">
        <f>IF(Booklet!#REF!=3,TRUE,FALSE)</f>
        <v>#REF!</v>
      </c>
      <c r="AH26" s="23" t="e">
        <f>IF(Booklet!#REF!=3,TRUE,FALSE)</f>
        <v>#REF!</v>
      </c>
      <c r="AI26" s="26">
        <v>0</v>
      </c>
      <c r="AJ26" s="24">
        <v>0</v>
      </c>
      <c r="AK26" s="32">
        <v>65.63</v>
      </c>
      <c r="AL26" s="32">
        <v>65.63</v>
      </c>
      <c r="AM26" s="31" t="e">
        <f>IF(AND(AG26=TRUE, AH26=TRUE, AI19=TRUE),AI26,IF(AND(AG26=TRUE, AH26=TRUE, AJ19=TRUE),AJ26,IF(AND(AG26=TRUE, AH26=TRUE,AK19=TRUE),AK26,IF(AND(AG26=TRUE, AH26=TRUE,AL19=TRUE),AL26,))))</f>
        <v>#REF!</v>
      </c>
    </row>
    <row r="27" spans="1:39" ht="14.25" x14ac:dyDescent="0.2">
      <c r="A27" s="44">
        <v>22</v>
      </c>
      <c r="B27" s="37">
        <v>0</v>
      </c>
      <c r="C27" s="37">
        <v>0</v>
      </c>
      <c r="D27" s="45"/>
      <c r="E27" s="44">
        <v>22</v>
      </c>
      <c r="F27" s="37">
        <v>0</v>
      </c>
      <c r="G27" s="33">
        <v>0</v>
      </c>
      <c r="I27" s="44">
        <v>22</v>
      </c>
      <c r="J27" s="37">
        <v>0</v>
      </c>
      <c r="K27" s="37">
        <v>0</v>
      </c>
      <c r="L27" s="28"/>
      <c r="M27" s="44">
        <v>22</v>
      </c>
      <c r="N27" s="37">
        <v>0</v>
      </c>
      <c r="O27" s="37">
        <v>0</v>
      </c>
      <c r="P27" s="47"/>
      <c r="Q27" s="44">
        <v>22</v>
      </c>
      <c r="R27" s="37">
        <v>0</v>
      </c>
      <c r="S27" s="37">
        <v>0</v>
      </c>
      <c r="T27" s="45"/>
      <c r="U27" s="44">
        <v>22</v>
      </c>
      <c r="V27" s="37">
        <v>0</v>
      </c>
      <c r="W27" s="37">
        <v>0</v>
      </c>
      <c r="Y27" s="44">
        <v>22</v>
      </c>
      <c r="Z27" s="37">
        <v>0</v>
      </c>
      <c r="AA27" s="37">
        <v>0</v>
      </c>
      <c r="AB27" s="45"/>
      <c r="AC27" s="44">
        <v>22</v>
      </c>
      <c r="AD27" s="37">
        <v>0</v>
      </c>
      <c r="AE27" s="37">
        <v>0</v>
      </c>
      <c r="AF27" s="45"/>
      <c r="AG27" s="23" t="e">
        <f>IF(Booklet!#REF!&gt;3,TRUE,FALSE)</f>
        <v>#REF!</v>
      </c>
      <c r="AH27" s="23" t="e">
        <f>IF(Booklet!#REF!&gt;3,TRUE,FALSE)</f>
        <v>#REF!</v>
      </c>
      <c r="AI27" s="26">
        <v>0</v>
      </c>
      <c r="AJ27" s="26">
        <v>0</v>
      </c>
      <c r="AK27" s="32">
        <v>87.5</v>
      </c>
      <c r="AL27" s="32">
        <v>87.5</v>
      </c>
      <c r="AM27" s="31" t="e">
        <f>IF(AND(AG27=TRUE, AH27=TRUE, AI19=TRUE),AI27,IF(AND(AG27=TRUE, AH27=TRUE, AJ19=TRUE),AJ27,IF(AND(AG27=TRUE, AH27=TRUE,AK19=TRUE),AK27,IF(AND(AG27=TRUE, AH27=TRUE,AL19=TRUE),AL27,))))</f>
        <v>#REF!</v>
      </c>
    </row>
    <row r="28" spans="1:39" ht="14.25" x14ac:dyDescent="0.2">
      <c r="A28" s="44">
        <v>23</v>
      </c>
      <c r="B28" s="37">
        <v>0</v>
      </c>
      <c r="C28" s="37">
        <v>0</v>
      </c>
      <c r="D28" s="45"/>
      <c r="E28" s="44">
        <v>23</v>
      </c>
      <c r="F28" s="37">
        <v>0</v>
      </c>
      <c r="G28" s="33">
        <v>0</v>
      </c>
      <c r="I28" s="44">
        <v>23</v>
      </c>
      <c r="J28" s="37">
        <v>0</v>
      </c>
      <c r="K28" s="37">
        <v>0</v>
      </c>
      <c r="L28" s="28"/>
      <c r="M28" s="44">
        <v>23</v>
      </c>
      <c r="N28" s="37">
        <v>0</v>
      </c>
      <c r="O28" s="37">
        <v>0</v>
      </c>
      <c r="P28" s="47"/>
      <c r="Q28" s="44">
        <v>23</v>
      </c>
      <c r="R28" s="37">
        <v>0</v>
      </c>
      <c r="S28" s="37">
        <v>0</v>
      </c>
      <c r="T28" s="45"/>
      <c r="U28" s="44">
        <v>23</v>
      </c>
      <c r="V28" s="37">
        <v>0</v>
      </c>
      <c r="W28" s="37">
        <v>0</v>
      </c>
      <c r="Y28" s="44">
        <v>23</v>
      </c>
      <c r="Z28" s="37">
        <v>0</v>
      </c>
      <c r="AA28" s="37">
        <v>0</v>
      </c>
      <c r="AB28" s="45"/>
      <c r="AC28" s="44">
        <v>23</v>
      </c>
      <c r="AD28" s="37">
        <v>0</v>
      </c>
      <c r="AE28" s="37">
        <v>0</v>
      </c>
      <c r="AF28" s="45"/>
      <c r="AG28" s="45"/>
    </row>
    <row r="29" spans="1:39" ht="14.25" x14ac:dyDescent="0.2">
      <c r="A29" s="44">
        <v>24</v>
      </c>
      <c r="B29" s="48">
        <v>26.25</v>
      </c>
      <c r="C29" s="37">
        <v>0</v>
      </c>
      <c r="D29" s="45"/>
      <c r="E29" s="44">
        <v>24</v>
      </c>
      <c r="F29" s="37">
        <v>0</v>
      </c>
      <c r="G29" s="33">
        <v>0</v>
      </c>
      <c r="I29" s="44">
        <v>24</v>
      </c>
      <c r="J29" s="50">
        <v>52.5</v>
      </c>
      <c r="K29" s="50">
        <v>87.5</v>
      </c>
      <c r="L29" s="28"/>
      <c r="M29" s="44">
        <v>24</v>
      </c>
      <c r="N29" s="37">
        <v>0</v>
      </c>
      <c r="O29" s="37">
        <v>0</v>
      </c>
      <c r="P29" s="47"/>
      <c r="Q29" s="44">
        <v>24</v>
      </c>
      <c r="R29" s="51">
        <v>78.75</v>
      </c>
      <c r="S29" s="51">
        <v>131.25</v>
      </c>
      <c r="T29" s="45"/>
      <c r="U29" s="44">
        <v>24</v>
      </c>
      <c r="V29" s="37">
        <v>0</v>
      </c>
      <c r="W29" s="37">
        <v>0</v>
      </c>
      <c r="Y29" s="44">
        <v>24</v>
      </c>
      <c r="Z29" s="53">
        <v>105</v>
      </c>
      <c r="AA29" s="53">
        <v>175</v>
      </c>
      <c r="AB29" s="45"/>
      <c r="AC29" s="44">
        <v>24</v>
      </c>
      <c r="AD29" s="37">
        <v>0</v>
      </c>
      <c r="AE29" s="37">
        <v>0</v>
      </c>
      <c r="AF29" s="45"/>
      <c r="AG29" s="45"/>
    </row>
    <row r="30" spans="1:39" ht="14.25" x14ac:dyDescent="0.2">
      <c r="A30" s="44">
        <v>25</v>
      </c>
      <c r="B30" s="37">
        <v>0</v>
      </c>
      <c r="C30" s="37">
        <v>0</v>
      </c>
      <c r="D30" s="45"/>
      <c r="E30" s="44">
        <v>25</v>
      </c>
      <c r="F30" s="37">
        <v>0</v>
      </c>
      <c r="G30" s="33">
        <v>0</v>
      </c>
      <c r="I30" s="44">
        <v>25</v>
      </c>
      <c r="J30" s="37">
        <v>0</v>
      </c>
      <c r="K30" s="37">
        <v>0</v>
      </c>
      <c r="L30" s="28"/>
      <c r="M30" s="44">
        <v>25</v>
      </c>
      <c r="N30" s="37">
        <v>0</v>
      </c>
      <c r="O30" s="37">
        <v>0</v>
      </c>
      <c r="P30" s="47"/>
      <c r="Q30" s="44">
        <v>25</v>
      </c>
      <c r="R30" s="37">
        <v>0</v>
      </c>
      <c r="S30" s="37">
        <v>0</v>
      </c>
      <c r="T30" s="45"/>
      <c r="U30" s="44">
        <v>25</v>
      </c>
      <c r="V30" s="37">
        <v>0</v>
      </c>
      <c r="W30" s="37">
        <v>0</v>
      </c>
      <c r="Y30" s="44">
        <v>25</v>
      </c>
      <c r="Z30" s="37">
        <v>0</v>
      </c>
      <c r="AA30" s="37">
        <v>0</v>
      </c>
      <c r="AB30" s="45"/>
      <c r="AC30" s="44">
        <v>25</v>
      </c>
      <c r="AD30" s="37">
        <v>0</v>
      </c>
      <c r="AE30" s="37">
        <v>0</v>
      </c>
      <c r="AF30" s="45"/>
      <c r="AG30" s="45"/>
    </row>
    <row r="31" spans="1:39" ht="14.25" x14ac:dyDescent="0.2">
      <c r="A31" s="44">
        <v>26</v>
      </c>
      <c r="B31" s="37">
        <v>0</v>
      </c>
      <c r="C31" s="37">
        <v>0</v>
      </c>
      <c r="E31" s="44">
        <v>26</v>
      </c>
      <c r="F31" s="37">
        <v>0</v>
      </c>
      <c r="G31" s="33">
        <v>0</v>
      </c>
      <c r="I31" s="44">
        <v>26</v>
      </c>
      <c r="J31" s="37">
        <v>0</v>
      </c>
      <c r="K31" s="37">
        <v>0</v>
      </c>
      <c r="M31" s="44">
        <v>26</v>
      </c>
      <c r="N31" s="37">
        <v>0</v>
      </c>
      <c r="O31" s="37">
        <v>0</v>
      </c>
      <c r="Q31" s="44">
        <v>26</v>
      </c>
      <c r="R31" s="37">
        <v>0</v>
      </c>
      <c r="S31" s="37">
        <v>0</v>
      </c>
      <c r="U31" s="44">
        <v>26</v>
      </c>
      <c r="V31" s="37">
        <v>0</v>
      </c>
      <c r="W31" s="37">
        <v>0</v>
      </c>
      <c r="Y31" s="44">
        <v>26</v>
      </c>
      <c r="Z31" s="37">
        <v>0</v>
      </c>
      <c r="AA31" s="37">
        <v>0</v>
      </c>
      <c r="AC31" s="44">
        <v>26</v>
      </c>
      <c r="AD31" s="37">
        <v>0</v>
      </c>
      <c r="AE31" s="37">
        <v>0</v>
      </c>
    </row>
    <row r="32" spans="1:39" ht="14.25" x14ac:dyDescent="0.2">
      <c r="A32" s="44">
        <v>27</v>
      </c>
      <c r="B32" s="37">
        <v>0</v>
      </c>
      <c r="C32" s="37">
        <v>0</v>
      </c>
      <c r="E32" s="44">
        <v>27</v>
      </c>
      <c r="F32" s="37">
        <v>0</v>
      </c>
      <c r="G32" s="33">
        <v>0</v>
      </c>
      <c r="I32" s="44">
        <v>27</v>
      </c>
      <c r="J32" s="37">
        <v>0</v>
      </c>
      <c r="K32" s="37">
        <v>0</v>
      </c>
      <c r="M32" s="44">
        <v>27</v>
      </c>
      <c r="N32" s="37">
        <v>0</v>
      </c>
      <c r="O32" s="37">
        <v>0</v>
      </c>
      <c r="Q32" s="44">
        <v>27</v>
      </c>
      <c r="R32" s="37">
        <v>0</v>
      </c>
      <c r="S32" s="37">
        <v>0</v>
      </c>
      <c r="U32" s="44">
        <v>27</v>
      </c>
      <c r="V32" s="37">
        <v>0</v>
      </c>
      <c r="W32" s="37">
        <v>0</v>
      </c>
      <c r="Y32" s="44">
        <v>27</v>
      </c>
      <c r="Z32" s="37">
        <v>0</v>
      </c>
      <c r="AA32" s="37">
        <v>0</v>
      </c>
      <c r="AC32" s="44">
        <v>27</v>
      </c>
      <c r="AD32" s="37">
        <v>0</v>
      </c>
      <c r="AE32" s="37">
        <v>0</v>
      </c>
    </row>
    <row r="33" spans="1:31" ht="14.25" x14ac:dyDescent="0.2">
      <c r="A33" s="44">
        <v>28</v>
      </c>
      <c r="B33" s="37">
        <v>0</v>
      </c>
      <c r="C33" s="37">
        <v>0</v>
      </c>
      <c r="E33" s="44">
        <v>28</v>
      </c>
      <c r="F33" s="37">
        <v>0</v>
      </c>
      <c r="G33" s="33">
        <v>0</v>
      </c>
      <c r="I33" s="44">
        <v>28</v>
      </c>
      <c r="J33" s="37">
        <v>0</v>
      </c>
      <c r="K33" s="37">
        <v>0</v>
      </c>
      <c r="M33" s="44">
        <v>28</v>
      </c>
      <c r="N33" s="37">
        <v>0</v>
      </c>
      <c r="O33" s="37">
        <v>0</v>
      </c>
      <c r="Q33" s="44">
        <v>28</v>
      </c>
      <c r="R33" s="37">
        <v>0</v>
      </c>
      <c r="S33" s="37">
        <v>0</v>
      </c>
      <c r="U33" s="44">
        <v>28</v>
      </c>
      <c r="V33" s="37">
        <v>0</v>
      </c>
      <c r="W33" s="37">
        <v>0</v>
      </c>
      <c r="Y33" s="44">
        <v>28</v>
      </c>
      <c r="Z33" s="37">
        <v>0</v>
      </c>
      <c r="AA33" s="37">
        <v>0</v>
      </c>
      <c r="AC33" s="44">
        <v>28</v>
      </c>
      <c r="AD33" s="37">
        <v>0</v>
      </c>
      <c r="AE33" s="37">
        <v>0</v>
      </c>
    </row>
    <row r="34" spans="1:31" ht="14.25" x14ac:dyDescent="0.2">
      <c r="A34" s="44">
        <v>29</v>
      </c>
      <c r="B34" s="37">
        <v>0</v>
      </c>
      <c r="C34" s="37">
        <v>0</v>
      </c>
      <c r="E34" s="44">
        <v>29</v>
      </c>
      <c r="F34" s="37">
        <v>0</v>
      </c>
      <c r="G34" s="33">
        <v>0</v>
      </c>
      <c r="I34" s="44">
        <v>29</v>
      </c>
      <c r="J34" s="37">
        <v>0</v>
      </c>
      <c r="K34" s="37">
        <v>0</v>
      </c>
      <c r="M34" s="44">
        <v>29</v>
      </c>
      <c r="N34" s="37">
        <v>0</v>
      </c>
      <c r="O34" s="37">
        <v>0</v>
      </c>
      <c r="Q34" s="44">
        <v>29</v>
      </c>
      <c r="R34" s="37">
        <v>0</v>
      </c>
      <c r="S34" s="37">
        <v>0</v>
      </c>
      <c r="U34" s="44">
        <v>29</v>
      </c>
      <c r="V34" s="37">
        <v>0</v>
      </c>
      <c r="W34" s="37">
        <v>0</v>
      </c>
      <c r="Y34" s="44">
        <v>29</v>
      </c>
      <c r="Z34" s="37">
        <v>0</v>
      </c>
      <c r="AA34" s="37">
        <v>0</v>
      </c>
      <c r="AC34" s="44">
        <v>29</v>
      </c>
      <c r="AD34" s="37">
        <v>0</v>
      </c>
      <c r="AE34" s="37">
        <v>0</v>
      </c>
    </row>
    <row r="35" spans="1:31" ht="14.25" x14ac:dyDescent="0.2">
      <c r="A35" s="44">
        <v>30</v>
      </c>
      <c r="B35" s="37">
        <v>0</v>
      </c>
      <c r="C35" s="37">
        <v>0</v>
      </c>
      <c r="E35" s="44">
        <v>30</v>
      </c>
      <c r="F35" s="37">
        <v>0</v>
      </c>
      <c r="G35" s="33">
        <v>0</v>
      </c>
      <c r="I35" s="44">
        <v>30</v>
      </c>
      <c r="J35" s="37">
        <v>0</v>
      </c>
      <c r="K35" s="37">
        <v>0</v>
      </c>
      <c r="M35" s="44">
        <v>30</v>
      </c>
      <c r="N35" s="37">
        <v>0</v>
      </c>
      <c r="O35" s="37">
        <v>0</v>
      </c>
      <c r="Q35" s="44">
        <v>30</v>
      </c>
      <c r="R35" s="37">
        <v>0</v>
      </c>
      <c r="S35" s="37">
        <v>0</v>
      </c>
      <c r="U35" s="44">
        <v>30</v>
      </c>
      <c r="V35" s="37">
        <v>0</v>
      </c>
      <c r="W35" s="37">
        <v>0</v>
      </c>
      <c r="Y35" s="44">
        <v>30</v>
      </c>
      <c r="Z35" s="37">
        <v>0</v>
      </c>
      <c r="AA35" s="37">
        <v>0</v>
      </c>
      <c r="AC35" s="44">
        <v>30</v>
      </c>
      <c r="AD35" s="37">
        <v>0</v>
      </c>
      <c r="AE35" s="37">
        <v>0</v>
      </c>
    </row>
    <row r="36" spans="1:31" ht="14.25" x14ac:dyDescent="0.2">
      <c r="A36" s="44">
        <v>31</v>
      </c>
      <c r="B36" s="37">
        <v>0</v>
      </c>
      <c r="C36" s="37">
        <v>0</v>
      </c>
      <c r="E36" s="44">
        <v>31</v>
      </c>
      <c r="F36" s="37">
        <v>0</v>
      </c>
      <c r="G36" s="33">
        <v>0</v>
      </c>
      <c r="I36" s="44">
        <v>31</v>
      </c>
      <c r="J36" s="37">
        <v>0</v>
      </c>
      <c r="K36" s="37">
        <v>0</v>
      </c>
      <c r="M36" s="44">
        <v>31</v>
      </c>
      <c r="N36" s="37">
        <v>0</v>
      </c>
      <c r="O36" s="37">
        <v>0</v>
      </c>
      <c r="Q36" s="44">
        <v>31</v>
      </c>
      <c r="R36" s="37">
        <v>0</v>
      </c>
      <c r="S36" s="37">
        <v>0</v>
      </c>
      <c r="U36" s="44">
        <v>31</v>
      </c>
      <c r="V36" s="37">
        <v>0</v>
      </c>
      <c r="W36" s="37">
        <v>0</v>
      </c>
      <c r="Y36" s="44">
        <v>31</v>
      </c>
      <c r="Z36" s="37">
        <v>0</v>
      </c>
      <c r="AA36" s="37">
        <v>0</v>
      </c>
      <c r="AC36" s="44">
        <v>31</v>
      </c>
      <c r="AD36" s="37">
        <v>0</v>
      </c>
      <c r="AE36" s="37">
        <v>0</v>
      </c>
    </row>
    <row r="37" spans="1:31" ht="14.25" x14ac:dyDescent="0.2">
      <c r="A37" s="44">
        <v>32</v>
      </c>
      <c r="B37" s="48">
        <v>26.25</v>
      </c>
      <c r="C37" s="37">
        <v>0</v>
      </c>
      <c r="E37" s="44">
        <v>32</v>
      </c>
      <c r="F37" s="48">
        <v>13.125</v>
      </c>
      <c r="G37" s="33">
        <v>0</v>
      </c>
      <c r="I37" s="44">
        <v>32</v>
      </c>
      <c r="J37" s="50">
        <v>52.5</v>
      </c>
      <c r="K37" s="50">
        <v>87.5</v>
      </c>
      <c r="M37" s="44">
        <v>32</v>
      </c>
      <c r="N37" s="50">
        <v>26.25</v>
      </c>
      <c r="O37" s="50">
        <v>43.75</v>
      </c>
      <c r="Q37" s="44">
        <v>32</v>
      </c>
      <c r="R37" s="51">
        <v>78.75</v>
      </c>
      <c r="S37" s="51">
        <v>131.25</v>
      </c>
      <c r="U37" s="44">
        <v>32</v>
      </c>
      <c r="V37" s="51">
        <v>39.375</v>
      </c>
      <c r="W37" s="51">
        <v>65.625</v>
      </c>
      <c r="Y37" s="44">
        <v>32</v>
      </c>
      <c r="Z37" s="53">
        <v>105</v>
      </c>
      <c r="AA37" s="53">
        <v>175</v>
      </c>
      <c r="AC37" s="44">
        <v>32</v>
      </c>
      <c r="AD37" s="53">
        <v>52.5</v>
      </c>
      <c r="AE37" s="53">
        <v>87.5</v>
      </c>
    </row>
    <row r="38" spans="1:31" ht="14.25" x14ac:dyDescent="0.2">
      <c r="A38" s="44">
        <v>33</v>
      </c>
      <c r="B38" s="37">
        <v>0</v>
      </c>
      <c r="C38" s="37">
        <v>0</v>
      </c>
      <c r="E38" s="44">
        <v>33</v>
      </c>
      <c r="F38" s="37">
        <v>0</v>
      </c>
      <c r="G38" s="33">
        <v>0</v>
      </c>
      <c r="I38" s="44">
        <v>33</v>
      </c>
      <c r="J38" s="37">
        <v>0</v>
      </c>
      <c r="K38" s="37">
        <v>0</v>
      </c>
      <c r="M38" s="44">
        <v>33</v>
      </c>
      <c r="N38" s="37">
        <v>0</v>
      </c>
      <c r="O38" s="37">
        <v>0</v>
      </c>
      <c r="Q38" s="44">
        <v>33</v>
      </c>
      <c r="R38" s="37">
        <v>0</v>
      </c>
      <c r="S38" s="37">
        <v>0</v>
      </c>
      <c r="U38" s="44">
        <v>33</v>
      </c>
      <c r="V38" s="37">
        <v>0</v>
      </c>
      <c r="W38" s="37">
        <v>0</v>
      </c>
      <c r="Y38" s="44">
        <v>33</v>
      </c>
      <c r="Z38" s="37">
        <v>0</v>
      </c>
      <c r="AA38" s="37">
        <v>0</v>
      </c>
      <c r="AC38" s="44">
        <v>33</v>
      </c>
      <c r="AD38" s="37">
        <v>0</v>
      </c>
      <c r="AE38" s="37">
        <v>0</v>
      </c>
    </row>
    <row r="39" spans="1:31" ht="14.25" x14ac:dyDescent="0.2">
      <c r="A39" s="44">
        <v>34</v>
      </c>
      <c r="B39" s="37">
        <v>0</v>
      </c>
      <c r="C39" s="37">
        <v>0</v>
      </c>
      <c r="E39" s="44">
        <v>34</v>
      </c>
      <c r="F39" s="37">
        <v>0</v>
      </c>
      <c r="G39" s="33">
        <v>0</v>
      </c>
      <c r="I39" s="44">
        <v>34</v>
      </c>
      <c r="J39" s="37">
        <v>0</v>
      </c>
      <c r="K39" s="37">
        <v>0</v>
      </c>
      <c r="M39" s="44">
        <v>34</v>
      </c>
      <c r="N39" s="37">
        <v>0</v>
      </c>
      <c r="O39" s="37">
        <v>0</v>
      </c>
      <c r="Q39" s="44">
        <v>34</v>
      </c>
      <c r="R39" s="37">
        <v>0</v>
      </c>
      <c r="S39" s="37">
        <v>0</v>
      </c>
      <c r="U39" s="44">
        <v>34</v>
      </c>
      <c r="V39" s="37">
        <v>0</v>
      </c>
      <c r="W39" s="37">
        <v>0</v>
      </c>
      <c r="Y39" s="44">
        <v>34</v>
      </c>
      <c r="Z39" s="37">
        <v>0</v>
      </c>
      <c r="AA39" s="37">
        <v>0</v>
      </c>
      <c r="AC39" s="44">
        <v>34</v>
      </c>
      <c r="AD39" s="37">
        <v>0</v>
      </c>
      <c r="AE39" s="37">
        <v>0</v>
      </c>
    </row>
    <row r="40" spans="1:31" ht="14.25" x14ac:dyDescent="0.2">
      <c r="A40" s="44">
        <v>35</v>
      </c>
      <c r="B40" s="37">
        <v>0</v>
      </c>
      <c r="C40" s="37">
        <v>0</v>
      </c>
      <c r="E40" s="44">
        <v>35</v>
      </c>
      <c r="F40" s="37">
        <v>0</v>
      </c>
      <c r="G40" s="33">
        <v>0</v>
      </c>
      <c r="I40" s="44">
        <v>35</v>
      </c>
      <c r="J40" s="37">
        <v>0</v>
      </c>
      <c r="K40" s="37">
        <v>0</v>
      </c>
      <c r="M40" s="44">
        <v>35</v>
      </c>
      <c r="N40" s="37">
        <v>0</v>
      </c>
      <c r="O40" s="37">
        <v>0</v>
      </c>
      <c r="Q40" s="44">
        <v>35</v>
      </c>
      <c r="R40" s="37">
        <v>0</v>
      </c>
      <c r="S40" s="37">
        <v>0</v>
      </c>
      <c r="U40" s="44">
        <v>35</v>
      </c>
      <c r="V40" s="37">
        <v>0</v>
      </c>
      <c r="W40" s="37">
        <v>0</v>
      </c>
      <c r="Y40" s="44">
        <v>35</v>
      </c>
      <c r="Z40" s="37">
        <v>0</v>
      </c>
      <c r="AA40" s="37">
        <v>0</v>
      </c>
      <c r="AC40" s="44">
        <v>35</v>
      </c>
      <c r="AD40" s="37">
        <v>0</v>
      </c>
      <c r="AE40" s="37">
        <v>0</v>
      </c>
    </row>
    <row r="41" spans="1:31" ht="14.25" x14ac:dyDescent="0.2">
      <c r="A41" s="44">
        <v>36</v>
      </c>
      <c r="B41" s="37">
        <v>0</v>
      </c>
      <c r="C41" s="37">
        <v>0</v>
      </c>
      <c r="E41" s="44">
        <v>36</v>
      </c>
      <c r="F41" s="37">
        <v>0</v>
      </c>
      <c r="G41" s="33">
        <v>0</v>
      </c>
      <c r="I41" s="44">
        <v>36</v>
      </c>
      <c r="J41" s="37">
        <v>0</v>
      </c>
      <c r="K41" s="37">
        <v>0</v>
      </c>
      <c r="M41" s="44">
        <v>36</v>
      </c>
      <c r="N41" s="37">
        <v>0</v>
      </c>
      <c r="O41" s="37">
        <v>0</v>
      </c>
      <c r="Q41" s="44">
        <v>36</v>
      </c>
      <c r="R41" s="37">
        <v>0</v>
      </c>
      <c r="S41" s="37">
        <v>0</v>
      </c>
      <c r="U41" s="44">
        <v>36</v>
      </c>
      <c r="V41" s="37">
        <v>0</v>
      </c>
      <c r="W41" s="37">
        <v>0</v>
      </c>
      <c r="Y41" s="44">
        <v>36</v>
      </c>
      <c r="Z41" s="37">
        <v>0</v>
      </c>
      <c r="AA41" s="37">
        <v>0</v>
      </c>
      <c r="AC41" s="44">
        <v>36</v>
      </c>
      <c r="AD41" s="37">
        <v>0</v>
      </c>
      <c r="AE41" s="37">
        <v>0</v>
      </c>
    </row>
    <row r="42" spans="1:31" ht="14.25" x14ac:dyDescent="0.2">
      <c r="A42" s="44">
        <v>37</v>
      </c>
      <c r="B42" s="37">
        <v>0</v>
      </c>
      <c r="C42" s="37">
        <v>0</v>
      </c>
      <c r="E42" s="44">
        <v>37</v>
      </c>
      <c r="F42" s="37">
        <v>0</v>
      </c>
      <c r="G42" s="33">
        <v>0</v>
      </c>
      <c r="I42" s="44">
        <v>37</v>
      </c>
      <c r="J42" s="37">
        <v>0</v>
      </c>
      <c r="K42" s="37">
        <v>0</v>
      </c>
      <c r="M42" s="44">
        <v>37</v>
      </c>
      <c r="N42" s="37">
        <v>0</v>
      </c>
      <c r="O42" s="37">
        <v>0</v>
      </c>
      <c r="Q42" s="44">
        <v>37</v>
      </c>
      <c r="R42" s="37">
        <v>0</v>
      </c>
      <c r="S42" s="37">
        <v>0</v>
      </c>
      <c r="U42" s="44">
        <v>37</v>
      </c>
      <c r="V42" s="37">
        <v>0</v>
      </c>
      <c r="W42" s="37">
        <v>0</v>
      </c>
      <c r="Y42" s="44">
        <v>37</v>
      </c>
      <c r="Z42" s="37">
        <v>0</v>
      </c>
      <c r="AA42" s="37">
        <v>0</v>
      </c>
      <c r="AC42" s="44">
        <v>37</v>
      </c>
      <c r="AD42" s="37">
        <v>0</v>
      </c>
      <c r="AE42" s="37">
        <v>0</v>
      </c>
    </row>
    <row r="43" spans="1:31" ht="14.25" x14ac:dyDescent="0.2">
      <c r="A43" s="44">
        <v>38</v>
      </c>
      <c r="B43" s="37">
        <v>0</v>
      </c>
      <c r="C43" s="37">
        <v>0</v>
      </c>
      <c r="E43" s="44">
        <v>38</v>
      </c>
      <c r="F43" s="37">
        <v>0</v>
      </c>
      <c r="G43" s="33">
        <v>0</v>
      </c>
      <c r="I43" s="44">
        <v>38</v>
      </c>
      <c r="J43" s="37">
        <v>0</v>
      </c>
      <c r="K43" s="37">
        <v>0</v>
      </c>
      <c r="M43" s="44">
        <v>38</v>
      </c>
      <c r="N43" s="37">
        <v>0</v>
      </c>
      <c r="O43" s="37">
        <v>0</v>
      </c>
      <c r="Q43" s="44">
        <v>38</v>
      </c>
      <c r="R43" s="37">
        <v>0</v>
      </c>
      <c r="S43" s="37">
        <v>0</v>
      </c>
      <c r="U43" s="44">
        <v>38</v>
      </c>
      <c r="V43" s="37">
        <v>0</v>
      </c>
      <c r="W43" s="37">
        <v>0</v>
      </c>
      <c r="Y43" s="44">
        <v>38</v>
      </c>
      <c r="Z43" s="37">
        <v>0</v>
      </c>
      <c r="AA43" s="37">
        <v>0</v>
      </c>
      <c r="AC43" s="44">
        <v>38</v>
      </c>
      <c r="AD43" s="37">
        <v>0</v>
      </c>
      <c r="AE43" s="37">
        <v>0</v>
      </c>
    </row>
    <row r="44" spans="1:31" ht="14.25" x14ac:dyDescent="0.2">
      <c r="A44" s="44">
        <v>39</v>
      </c>
      <c r="B44" s="37">
        <v>0</v>
      </c>
      <c r="C44" s="37">
        <v>0</v>
      </c>
      <c r="E44" s="44">
        <v>39</v>
      </c>
      <c r="F44" s="37">
        <v>0</v>
      </c>
      <c r="G44" s="33">
        <v>0</v>
      </c>
      <c r="I44" s="44">
        <v>39</v>
      </c>
      <c r="J44" s="37">
        <v>0</v>
      </c>
      <c r="K44" s="37">
        <v>0</v>
      </c>
      <c r="M44" s="44">
        <v>39</v>
      </c>
      <c r="N44" s="37">
        <v>0</v>
      </c>
      <c r="O44" s="37">
        <v>0</v>
      </c>
      <c r="Q44" s="44">
        <v>39</v>
      </c>
      <c r="R44" s="37">
        <v>0</v>
      </c>
      <c r="S44" s="37">
        <v>0</v>
      </c>
      <c r="U44" s="44">
        <v>39</v>
      </c>
      <c r="V44" s="37">
        <v>0</v>
      </c>
      <c r="W44" s="37">
        <v>0</v>
      </c>
      <c r="Y44" s="44">
        <v>39</v>
      </c>
      <c r="Z44" s="37">
        <v>0</v>
      </c>
      <c r="AA44" s="37">
        <v>0</v>
      </c>
      <c r="AC44" s="44">
        <v>39</v>
      </c>
      <c r="AD44" s="37">
        <v>0</v>
      </c>
      <c r="AE44" s="37">
        <v>0</v>
      </c>
    </row>
    <row r="45" spans="1:31" ht="14.25" x14ac:dyDescent="0.2">
      <c r="A45" s="44">
        <v>40</v>
      </c>
      <c r="B45" s="48">
        <v>39.375</v>
      </c>
      <c r="C45" s="37">
        <v>0</v>
      </c>
      <c r="E45" s="44">
        <v>40</v>
      </c>
      <c r="F45" s="37">
        <v>0</v>
      </c>
      <c r="G45" s="33">
        <v>0</v>
      </c>
      <c r="I45" s="44">
        <v>40</v>
      </c>
      <c r="J45" s="50">
        <v>78.75</v>
      </c>
      <c r="K45" s="50">
        <v>131.25</v>
      </c>
      <c r="M45" s="44">
        <v>40</v>
      </c>
      <c r="N45" s="37">
        <v>0</v>
      </c>
      <c r="O45" s="37">
        <v>0</v>
      </c>
      <c r="Q45" s="44">
        <v>40</v>
      </c>
      <c r="R45" s="51">
        <v>118.125</v>
      </c>
      <c r="S45" s="51">
        <v>196.875</v>
      </c>
      <c r="U45" s="44">
        <v>40</v>
      </c>
      <c r="V45" s="37">
        <v>0</v>
      </c>
      <c r="W45" s="37">
        <v>0</v>
      </c>
      <c r="Y45" s="44">
        <v>40</v>
      </c>
      <c r="Z45" s="53">
        <v>157.5</v>
      </c>
      <c r="AA45" s="53">
        <v>262.5</v>
      </c>
      <c r="AC45" s="44">
        <v>40</v>
      </c>
      <c r="AD45" s="37">
        <v>0</v>
      </c>
      <c r="AE45" s="37">
        <v>0</v>
      </c>
    </row>
    <row r="46" spans="1:31" ht="14.25" x14ac:dyDescent="0.2">
      <c r="A46" s="44">
        <v>41</v>
      </c>
      <c r="B46" s="37">
        <v>0</v>
      </c>
      <c r="C46" s="37">
        <v>0</v>
      </c>
      <c r="E46" s="44">
        <v>41</v>
      </c>
      <c r="F46" s="37">
        <v>0</v>
      </c>
      <c r="G46" s="33">
        <v>0</v>
      </c>
      <c r="I46" s="44">
        <v>41</v>
      </c>
      <c r="J46" s="37">
        <v>0</v>
      </c>
      <c r="K46" s="37">
        <v>0</v>
      </c>
      <c r="M46" s="44">
        <v>41</v>
      </c>
      <c r="N46" s="37">
        <v>0</v>
      </c>
      <c r="O46" s="37">
        <v>0</v>
      </c>
      <c r="Q46" s="44">
        <v>41</v>
      </c>
      <c r="R46" s="37">
        <v>0</v>
      </c>
      <c r="S46" s="37">
        <v>0</v>
      </c>
      <c r="U46" s="44">
        <v>41</v>
      </c>
      <c r="V46" s="37">
        <v>0</v>
      </c>
      <c r="W46" s="37">
        <v>0</v>
      </c>
      <c r="Y46" s="44">
        <v>41</v>
      </c>
      <c r="Z46" s="37">
        <v>0</v>
      </c>
      <c r="AA46" s="37">
        <v>0</v>
      </c>
      <c r="AC46" s="44">
        <v>41</v>
      </c>
      <c r="AD46" s="37">
        <v>0</v>
      </c>
      <c r="AE46" s="37">
        <v>0</v>
      </c>
    </row>
    <row r="47" spans="1:31" ht="14.25" x14ac:dyDescent="0.2">
      <c r="A47" s="44">
        <v>42</v>
      </c>
      <c r="B47" s="37">
        <v>0</v>
      </c>
      <c r="C47" s="37">
        <v>0</v>
      </c>
      <c r="E47" s="44">
        <v>42</v>
      </c>
      <c r="F47" s="37">
        <v>0</v>
      </c>
      <c r="G47" s="33">
        <v>0</v>
      </c>
      <c r="I47" s="44">
        <v>42</v>
      </c>
      <c r="J47" s="37">
        <v>0</v>
      </c>
      <c r="K47" s="37">
        <v>0</v>
      </c>
      <c r="M47" s="44">
        <v>42</v>
      </c>
      <c r="N47" s="37">
        <v>0</v>
      </c>
      <c r="O47" s="37">
        <v>0</v>
      </c>
      <c r="Q47" s="44">
        <v>42</v>
      </c>
      <c r="R47" s="37">
        <v>0</v>
      </c>
      <c r="S47" s="37">
        <v>0</v>
      </c>
      <c r="U47" s="44">
        <v>42</v>
      </c>
      <c r="V47" s="37">
        <v>0</v>
      </c>
      <c r="W47" s="37">
        <v>0</v>
      </c>
      <c r="Y47" s="44">
        <v>42</v>
      </c>
      <c r="Z47" s="37">
        <v>0</v>
      </c>
      <c r="AA47" s="37">
        <v>0</v>
      </c>
      <c r="AC47" s="44">
        <v>42</v>
      </c>
      <c r="AD47" s="37">
        <v>0</v>
      </c>
      <c r="AE47" s="37">
        <v>0</v>
      </c>
    </row>
    <row r="48" spans="1:31" ht="14.25" x14ac:dyDescent="0.2">
      <c r="A48" s="44">
        <v>43</v>
      </c>
      <c r="B48" s="37">
        <v>0</v>
      </c>
      <c r="C48" s="37">
        <v>0</v>
      </c>
      <c r="E48" s="44">
        <v>43</v>
      </c>
      <c r="F48" s="37">
        <v>0</v>
      </c>
      <c r="G48" s="33">
        <v>0</v>
      </c>
      <c r="I48" s="44">
        <v>43</v>
      </c>
      <c r="J48" s="37">
        <v>0</v>
      </c>
      <c r="K48" s="37">
        <v>0</v>
      </c>
      <c r="M48" s="44">
        <v>43</v>
      </c>
      <c r="N48" s="37">
        <v>0</v>
      </c>
      <c r="O48" s="37">
        <v>0</v>
      </c>
      <c r="Q48" s="44">
        <v>43</v>
      </c>
      <c r="R48" s="37">
        <v>0</v>
      </c>
      <c r="S48" s="37">
        <v>0</v>
      </c>
      <c r="U48" s="44">
        <v>43</v>
      </c>
      <c r="V48" s="37">
        <v>0</v>
      </c>
      <c r="W48" s="37">
        <v>0</v>
      </c>
      <c r="Y48" s="44">
        <v>43</v>
      </c>
      <c r="Z48" s="37">
        <v>0</v>
      </c>
      <c r="AA48" s="37">
        <v>0</v>
      </c>
      <c r="AC48" s="44">
        <v>43</v>
      </c>
      <c r="AD48" s="37">
        <v>0</v>
      </c>
      <c r="AE48" s="37">
        <v>0</v>
      </c>
    </row>
    <row r="49" spans="1:31" ht="14.25" x14ac:dyDescent="0.2">
      <c r="A49" s="44">
        <v>44</v>
      </c>
      <c r="B49" s="37">
        <v>0</v>
      </c>
      <c r="C49" s="37">
        <v>0</v>
      </c>
      <c r="E49" s="44">
        <v>44</v>
      </c>
      <c r="F49" s="37">
        <v>0</v>
      </c>
      <c r="G49" s="33">
        <v>0</v>
      </c>
      <c r="I49" s="44">
        <v>44</v>
      </c>
      <c r="J49" s="37">
        <v>0</v>
      </c>
      <c r="K49" s="37">
        <v>0</v>
      </c>
      <c r="M49" s="44">
        <v>44</v>
      </c>
      <c r="N49" s="37">
        <v>0</v>
      </c>
      <c r="O49" s="37">
        <v>0</v>
      </c>
      <c r="Q49" s="44">
        <v>44</v>
      </c>
      <c r="R49" s="37">
        <v>0</v>
      </c>
      <c r="S49" s="37">
        <v>0</v>
      </c>
      <c r="U49" s="44">
        <v>44</v>
      </c>
      <c r="V49" s="37">
        <v>0</v>
      </c>
      <c r="W49" s="37">
        <v>0</v>
      </c>
      <c r="Y49" s="44">
        <v>44</v>
      </c>
      <c r="Z49" s="37">
        <v>0</v>
      </c>
      <c r="AA49" s="37">
        <v>0</v>
      </c>
      <c r="AC49" s="44">
        <v>44</v>
      </c>
      <c r="AD49" s="37">
        <v>0</v>
      </c>
      <c r="AE49" s="37">
        <v>0</v>
      </c>
    </row>
    <row r="50" spans="1:31" ht="14.25" x14ac:dyDescent="0.2">
      <c r="A50" s="44">
        <v>45</v>
      </c>
      <c r="B50" s="37">
        <v>0</v>
      </c>
      <c r="C50" s="37">
        <v>0</v>
      </c>
      <c r="E50" s="44">
        <v>45</v>
      </c>
      <c r="F50" s="37">
        <v>0</v>
      </c>
      <c r="G50" s="33">
        <v>0</v>
      </c>
      <c r="I50" s="44">
        <v>45</v>
      </c>
      <c r="J50" s="37">
        <v>0</v>
      </c>
      <c r="K50" s="37">
        <v>0</v>
      </c>
      <c r="M50" s="44">
        <v>45</v>
      </c>
      <c r="N50" s="37">
        <v>0</v>
      </c>
      <c r="O50" s="37">
        <v>0</v>
      </c>
      <c r="Q50" s="44">
        <v>45</v>
      </c>
      <c r="R50" s="37">
        <v>0</v>
      </c>
      <c r="S50" s="37">
        <v>0</v>
      </c>
      <c r="U50" s="44">
        <v>45</v>
      </c>
      <c r="V50" s="37">
        <v>0</v>
      </c>
      <c r="W50" s="37">
        <v>0</v>
      </c>
      <c r="Y50" s="44">
        <v>45</v>
      </c>
      <c r="Z50" s="37">
        <v>0</v>
      </c>
      <c r="AA50" s="37">
        <v>0</v>
      </c>
      <c r="AC50" s="44">
        <v>45</v>
      </c>
      <c r="AD50" s="37">
        <v>0</v>
      </c>
      <c r="AE50" s="37">
        <v>0</v>
      </c>
    </row>
    <row r="51" spans="1:31" ht="14.25" x14ac:dyDescent="0.2">
      <c r="A51" s="44">
        <v>46</v>
      </c>
      <c r="B51" s="37">
        <v>0</v>
      </c>
      <c r="C51" s="37">
        <v>0</v>
      </c>
      <c r="E51" s="44">
        <v>46</v>
      </c>
      <c r="F51" s="37">
        <v>0</v>
      </c>
      <c r="G51" s="33">
        <v>0</v>
      </c>
      <c r="I51" s="44">
        <v>46</v>
      </c>
      <c r="J51" s="37">
        <v>0</v>
      </c>
      <c r="K51" s="37">
        <v>0</v>
      </c>
      <c r="M51" s="44">
        <v>46</v>
      </c>
      <c r="N51" s="37">
        <v>0</v>
      </c>
      <c r="O51" s="37">
        <v>0</v>
      </c>
      <c r="Q51" s="44">
        <v>46</v>
      </c>
      <c r="R51" s="37">
        <v>0</v>
      </c>
      <c r="S51" s="37">
        <v>0</v>
      </c>
      <c r="U51" s="44">
        <v>46</v>
      </c>
      <c r="V51" s="37">
        <v>0</v>
      </c>
      <c r="W51" s="37">
        <v>0</v>
      </c>
      <c r="Y51" s="44">
        <v>46</v>
      </c>
      <c r="Z51" s="37">
        <v>0</v>
      </c>
      <c r="AA51" s="37">
        <v>0</v>
      </c>
      <c r="AC51" s="44">
        <v>46</v>
      </c>
      <c r="AD51" s="37">
        <v>0</v>
      </c>
      <c r="AE51" s="37">
        <v>0</v>
      </c>
    </row>
    <row r="52" spans="1:31" ht="14.25" x14ac:dyDescent="0.2">
      <c r="A52" s="44">
        <v>47</v>
      </c>
      <c r="B52" s="37">
        <v>0</v>
      </c>
      <c r="C52" s="37">
        <v>0</v>
      </c>
      <c r="E52" s="44">
        <v>47</v>
      </c>
      <c r="F52" s="37">
        <v>0</v>
      </c>
      <c r="G52" s="33">
        <v>0</v>
      </c>
      <c r="I52" s="44">
        <v>47</v>
      </c>
      <c r="J52" s="37">
        <v>0</v>
      </c>
      <c r="K52" s="37">
        <v>0</v>
      </c>
      <c r="M52" s="44">
        <v>47</v>
      </c>
      <c r="N52" s="37">
        <v>0</v>
      </c>
      <c r="O52" s="37">
        <v>0</v>
      </c>
      <c r="Q52" s="44">
        <v>47</v>
      </c>
      <c r="R52" s="37">
        <v>0</v>
      </c>
      <c r="S52" s="37">
        <v>0</v>
      </c>
      <c r="U52" s="44">
        <v>47</v>
      </c>
      <c r="V52" s="37">
        <v>0</v>
      </c>
      <c r="W52" s="37">
        <v>0</v>
      </c>
      <c r="Y52" s="44">
        <v>47</v>
      </c>
      <c r="Z52" s="37">
        <v>0</v>
      </c>
      <c r="AA52" s="37">
        <v>0</v>
      </c>
      <c r="AC52" s="44">
        <v>47</v>
      </c>
      <c r="AD52" s="37">
        <v>0</v>
      </c>
      <c r="AE52" s="37">
        <v>0</v>
      </c>
    </row>
    <row r="53" spans="1:31" ht="14.25" x14ac:dyDescent="0.2">
      <c r="A53" s="44">
        <v>48</v>
      </c>
      <c r="B53" s="48">
        <v>39.375</v>
      </c>
      <c r="C53" s="37">
        <v>0</v>
      </c>
      <c r="E53" s="44">
        <v>48</v>
      </c>
      <c r="F53" s="48">
        <v>26.25</v>
      </c>
      <c r="G53" s="33">
        <v>0</v>
      </c>
      <c r="I53" s="44">
        <v>48</v>
      </c>
      <c r="J53" s="50">
        <v>78.75</v>
      </c>
      <c r="K53" s="50">
        <v>131.25</v>
      </c>
      <c r="M53" s="44">
        <v>48</v>
      </c>
      <c r="N53" s="50">
        <v>52.5</v>
      </c>
      <c r="O53" s="50">
        <v>87.5</v>
      </c>
      <c r="Q53" s="44">
        <v>48</v>
      </c>
      <c r="R53" s="51">
        <v>118.125</v>
      </c>
      <c r="S53" s="51">
        <v>196.875</v>
      </c>
      <c r="U53" s="44">
        <v>48</v>
      </c>
      <c r="V53" s="51">
        <v>78.75</v>
      </c>
      <c r="W53" s="51">
        <v>131.25</v>
      </c>
      <c r="Y53" s="44">
        <v>48</v>
      </c>
      <c r="Z53" s="53">
        <v>157.5</v>
      </c>
      <c r="AA53" s="53">
        <v>262.5</v>
      </c>
      <c r="AC53" s="44">
        <v>48</v>
      </c>
      <c r="AD53" s="53">
        <v>105</v>
      </c>
      <c r="AE53" s="53">
        <v>175</v>
      </c>
    </row>
    <row r="54" spans="1:31" ht="14.25" x14ac:dyDescent="0.2">
      <c r="A54" s="44">
        <v>49</v>
      </c>
      <c r="B54" s="37">
        <v>0</v>
      </c>
      <c r="C54" s="37">
        <v>0</v>
      </c>
      <c r="E54" s="44">
        <v>49</v>
      </c>
      <c r="F54" s="37">
        <v>0</v>
      </c>
      <c r="G54" s="33">
        <v>0</v>
      </c>
      <c r="I54" s="44">
        <v>49</v>
      </c>
      <c r="J54" s="37">
        <v>0</v>
      </c>
      <c r="K54" s="37">
        <v>0</v>
      </c>
      <c r="M54" s="44">
        <v>49</v>
      </c>
      <c r="N54" s="37">
        <v>0</v>
      </c>
      <c r="O54" s="37">
        <v>0</v>
      </c>
      <c r="Q54" s="44">
        <v>49</v>
      </c>
      <c r="R54" s="37">
        <v>0</v>
      </c>
      <c r="S54" s="37">
        <v>0</v>
      </c>
      <c r="U54" s="44">
        <v>49</v>
      </c>
      <c r="V54" s="37">
        <v>0</v>
      </c>
      <c r="W54" s="37">
        <v>0</v>
      </c>
      <c r="Y54" s="44">
        <v>49</v>
      </c>
      <c r="Z54" s="37">
        <v>0</v>
      </c>
      <c r="AA54" s="37">
        <v>0</v>
      </c>
      <c r="AC54" s="44">
        <v>49</v>
      </c>
      <c r="AD54" s="37">
        <v>0</v>
      </c>
      <c r="AE54" s="37">
        <v>0</v>
      </c>
    </row>
    <row r="55" spans="1:31" ht="14.25" x14ac:dyDescent="0.2">
      <c r="A55" s="44">
        <v>50</v>
      </c>
      <c r="B55" s="37">
        <v>0</v>
      </c>
      <c r="C55" s="37">
        <v>0</v>
      </c>
      <c r="E55" s="44">
        <v>50</v>
      </c>
      <c r="F55" s="37">
        <v>0</v>
      </c>
      <c r="G55" s="33">
        <v>0</v>
      </c>
      <c r="I55" s="44">
        <v>50</v>
      </c>
      <c r="J55" s="37">
        <v>0</v>
      </c>
      <c r="K55" s="37">
        <v>0</v>
      </c>
      <c r="M55" s="44">
        <v>50</v>
      </c>
      <c r="N55" s="37">
        <v>0</v>
      </c>
      <c r="O55" s="37">
        <v>0</v>
      </c>
      <c r="Q55" s="44">
        <v>50</v>
      </c>
      <c r="R55" s="37">
        <v>0</v>
      </c>
      <c r="S55" s="37">
        <v>0</v>
      </c>
      <c r="U55" s="44">
        <v>50</v>
      </c>
      <c r="V55" s="37">
        <v>0</v>
      </c>
      <c r="W55" s="37">
        <v>0</v>
      </c>
      <c r="Y55" s="44">
        <v>50</v>
      </c>
      <c r="Z55" s="37">
        <v>0</v>
      </c>
      <c r="AA55" s="37">
        <v>0</v>
      </c>
      <c r="AC55" s="44">
        <v>50</v>
      </c>
      <c r="AD55" s="37">
        <v>0</v>
      </c>
      <c r="AE55" s="37">
        <v>0</v>
      </c>
    </row>
    <row r="56" spans="1:31" ht="14.25" x14ac:dyDescent="0.2">
      <c r="A56" s="44">
        <v>51</v>
      </c>
      <c r="B56" s="37">
        <v>0</v>
      </c>
      <c r="C56" s="37">
        <v>0</v>
      </c>
      <c r="E56" s="44">
        <v>51</v>
      </c>
      <c r="F56" s="37">
        <v>0</v>
      </c>
      <c r="G56" s="33">
        <v>0</v>
      </c>
      <c r="I56" s="44">
        <v>51</v>
      </c>
      <c r="J56" s="37">
        <v>0</v>
      </c>
      <c r="K56" s="37">
        <v>0</v>
      </c>
      <c r="M56" s="44">
        <v>51</v>
      </c>
      <c r="N56" s="37">
        <v>0</v>
      </c>
      <c r="O56" s="37">
        <v>0</v>
      </c>
      <c r="Q56" s="44">
        <v>51</v>
      </c>
      <c r="R56" s="37">
        <v>0</v>
      </c>
      <c r="S56" s="37">
        <v>0</v>
      </c>
      <c r="U56" s="44">
        <v>51</v>
      </c>
      <c r="V56" s="37">
        <v>0</v>
      </c>
      <c r="W56" s="37">
        <v>0</v>
      </c>
      <c r="Y56" s="44">
        <v>51</v>
      </c>
      <c r="Z56" s="37">
        <v>0</v>
      </c>
      <c r="AA56" s="37">
        <v>0</v>
      </c>
      <c r="AC56" s="44">
        <v>51</v>
      </c>
      <c r="AD56" s="37">
        <v>0</v>
      </c>
      <c r="AE56" s="37">
        <v>0</v>
      </c>
    </row>
    <row r="57" spans="1:31" ht="14.25" x14ac:dyDescent="0.2">
      <c r="A57" s="44">
        <v>52</v>
      </c>
      <c r="B57" s="37">
        <v>0</v>
      </c>
      <c r="C57" s="37">
        <v>0</v>
      </c>
      <c r="E57" s="44">
        <v>52</v>
      </c>
      <c r="F57" s="37">
        <v>0</v>
      </c>
      <c r="G57" s="33">
        <v>0</v>
      </c>
      <c r="I57" s="44">
        <v>52</v>
      </c>
      <c r="J57" s="37">
        <v>0</v>
      </c>
      <c r="K57" s="37">
        <v>0</v>
      </c>
      <c r="M57" s="44">
        <v>52</v>
      </c>
      <c r="N57" s="37">
        <v>0</v>
      </c>
      <c r="O57" s="37">
        <v>0</v>
      </c>
      <c r="Q57" s="44">
        <v>52</v>
      </c>
      <c r="R57" s="37">
        <v>0</v>
      </c>
      <c r="S57" s="37">
        <v>0</v>
      </c>
      <c r="U57" s="44">
        <v>52</v>
      </c>
      <c r="V57" s="37">
        <v>0</v>
      </c>
      <c r="W57" s="37">
        <v>0</v>
      </c>
      <c r="Y57" s="44">
        <v>52</v>
      </c>
      <c r="Z57" s="37">
        <v>0</v>
      </c>
      <c r="AA57" s="37">
        <v>0</v>
      </c>
      <c r="AC57" s="44">
        <v>52</v>
      </c>
      <c r="AD57" s="37">
        <v>0</v>
      </c>
      <c r="AE57" s="37">
        <v>0</v>
      </c>
    </row>
    <row r="58" spans="1:31" ht="14.25" x14ac:dyDescent="0.2">
      <c r="A58" s="44">
        <v>53</v>
      </c>
      <c r="B58" s="37">
        <v>0</v>
      </c>
      <c r="C58" s="37">
        <v>0</v>
      </c>
      <c r="E58" s="44">
        <v>53</v>
      </c>
      <c r="F58" s="37">
        <v>0</v>
      </c>
      <c r="G58" s="33">
        <v>0</v>
      </c>
      <c r="I58" s="44">
        <v>53</v>
      </c>
      <c r="J58" s="37">
        <v>0</v>
      </c>
      <c r="K58" s="37">
        <v>0</v>
      </c>
      <c r="M58" s="44">
        <v>53</v>
      </c>
      <c r="N58" s="37">
        <v>0</v>
      </c>
      <c r="O58" s="37">
        <v>0</v>
      </c>
      <c r="Q58" s="44">
        <v>53</v>
      </c>
      <c r="R58" s="37">
        <v>0</v>
      </c>
      <c r="S58" s="37">
        <v>0</v>
      </c>
      <c r="U58" s="44">
        <v>53</v>
      </c>
      <c r="V58" s="37">
        <v>0</v>
      </c>
      <c r="W58" s="37">
        <v>0</v>
      </c>
      <c r="Y58" s="44">
        <v>53</v>
      </c>
      <c r="Z58" s="37">
        <v>0</v>
      </c>
      <c r="AA58" s="37">
        <v>0</v>
      </c>
      <c r="AC58" s="44">
        <v>53</v>
      </c>
      <c r="AD58" s="37">
        <v>0</v>
      </c>
      <c r="AE58" s="37">
        <v>0</v>
      </c>
    </row>
    <row r="59" spans="1:31" ht="14.25" x14ac:dyDescent="0.2">
      <c r="A59" s="44">
        <v>54</v>
      </c>
      <c r="B59" s="37">
        <v>0</v>
      </c>
      <c r="C59" s="37">
        <v>0</v>
      </c>
      <c r="E59" s="44">
        <v>54</v>
      </c>
      <c r="F59" s="37">
        <v>0</v>
      </c>
      <c r="G59" s="33">
        <v>0</v>
      </c>
      <c r="I59" s="44">
        <v>54</v>
      </c>
      <c r="J59" s="37">
        <v>0</v>
      </c>
      <c r="K59" s="37">
        <v>0</v>
      </c>
      <c r="M59" s="44">
        <v>54</v>
      </c>
      <c r="N59" s="37">
        <v>0</v>
      </c>
      <c r="O59" s="37">
        <v>0</v>
      </c>
      <c r="Q59" s="44">
        <v>54</v>
      </c>
      <c r="R59" s="37">
        <v>0</v>
      </c>
      <c r="S59" s="37">
        <v>0</v>
      </c>
      <c r="U59" s="44">
        <v>54</v>
      </c>
      <c r="V59" s="37">
        <v>0</v>
      </c>
      <c r="W59" s="37">
        <v>0</v>
      </c>
      <c r="Y59" s="44">
        <v>54</v>
      </c>
      <c r="Z59" s="37">
        <v>0</v>
      </c>
      <c r="AA59" s="37">
        <v>0</v>
      </c>
      <c r="AC59" s="44">
        <v>54</v>
      </c>
      <c r="AD59" s="37">
        <v>0</v>
      </c>
      <c r="AE59" s="37">
        <v>0</v>
      </c>
    </row>
    <row r="60" spans="1:31" ht="14.25" x14ac:dyDescent="0.2">
      <c r="A60" s="44">
        <v>55</v>
      </c>
      <c r="B60" s="37">
        <v>0</v>
      </c>
      <c r="C60" s="37">
        <v>0</v>
      </c>
      <c r="E60" s="44">
        <v>55</v>
      </c>
      <c r="F60" s="37">
        <v>0</v>
      </c>
      <c r="G60" s="33">
        <v>0</v>
      </c>
      <c r="I60" s="44">
        <v>55</v>
      </c>
      <c r="J60" s="37">
        <v>0</v>
      </c>
      <c r="K60" s="37">
        <v>0</v>
      </c>
      <c r="M60" s="44">
        <v>55</v>
      </c>
      <c r="N60" s="37">
        <v>0</v>
      </c>
      <c r="O60" s="37">
        <v>0</v>
      </c>
      <c r="Q60" s="44">
        <v>55</v>
      </c>
      <c r="R60" s="37">
        <v>0</v>
      </c>
      <c r="S60" s="37">
        <v>0</v>
      </c>
      <c r="U60" s="44">
        <v>55</v>
      </c>
      <c r="V60" s="37">
        <v>0</v>
      </c>
      <c r="W60" s="37">
        <v>0</v>
      </c>
      <c r="Y60" s="44">
        <v>55</v>
      </c>
      <c r="Z60" s="37">
        <v>0</v>
      </c>
      <c r="AA60" s="37">
        <v>0</v>
      </c>
      <c r="AC60" s="44">
        <v>55</v>
      </c>
      <c r="AD60" s="37">
        <v>0</v>
      </c>
      <c r="AE60" s="37">
        <v>0</v>
      </c>
    </row>
    <row r="61" spans="1:31" ht="14.25" x14ac:dyDescent="0.2">
      <c r="A61" s="44">
        <v>56</v>
      </c>
      <c r="B61" s="48">
        <v>52.5</v>
      </c>
      <c r="C61" s="37">
        <v>0</v>
      </c>
      <c r="E61" s="44">
        <v>56</v>
      </c>
      <c r="F61" s="37">
        <v>0</v>
      </c>
      <c r="G61" s="33">
        <v>0</v>
      </c>
      <c r="I61" s="44">
        <v>56</v>
      </c>
      <c r="J61" s="50">
        <v>105</v>
      </c>
      <c r="K61" s="50">
        <v>175</v>
      </c>
      <c r="M61" s="44">
        <v>56</v>
      </c>
      <c r="N61" s="37">
        <v>0</v>
      </c>
      <c r="O61" s="37">
        <v>0</v>
      </c>
      <c r="Q61" s="44">
        <v>56</v>
      </c>
      <c r="R61" s="51">
        <v>157.5</v>
      </c>
      <c r="S61" s="51">
        <v>262.5</v>
      </c>
      <c r="U61" s="44">
        <v>56</v>
      </c>
      <c r="V61" s="37">
        <v>0</v>
      </c>
      <c r="W61" s="37">
        <v>0</v>
      </c>
      <c r="Y61" s="44">
        <v>56</v>
      </c>
      <c r="Z61" s="53">
        <v>210</v>
      </c>
      <c r="AA61" s="53">
        <v>350</v>
      </c>
      <c r="AC61" s="44">
        <v>56</v>
      </c>
      <c r="AD61" s="37">
        <v>0</v>
      </c>
      <c r="AE61" s="37">
        <v>0</v>
      </c>
    </row>
    <row r="62" spans="1:31" ht="14.25" x14ac:dyDescent="0.2">
      <c r="A62" s="44">
        <v>57</v>
      </c>
      <c r="B62" s="37">
        <v>0</v>
      </c>
      <c r="C62" s="37">
        <v>0</v>
      </c>
      <c r="E62" s="44">
        <v>57</v>
      </c>
      <c r="F62" s="37">
        <v>0</v>
      </c>
      <c r="G62" s="33">
        <v>0</v>
      </c>
      <c r="I62" s="44">
        <v>57</v>
      </c>
      <c r="J62" s="37">
        <v>0</v>
      </c>
      <c r="K62" s="37">
        <v>0</v>
      </c>
      <c r="M62" s="44">
        <v>57</v>
      </c>
      <c r="N62" s="37">
        <v>0</v>
      </c>
      <c r="O62" s="37">
        <v>0</v>
      </c>
      <c r="Q62" s="44">
        <v>57</v>
      </c>
      <c r="R62" s="37">
        <v>0</v>
      </c>
      <c r="S62" s="37">
        <v>0</v>
      </c>
      <c r="U62" s="44">
        <v>57</v>
      </c>
      <c r="V62" s="37">
        <v>0</v>
      </c>
      <c r="W62" s="37">
        <v>0</v>
      </c>
      <c r="Y62" s="44">
        <v>57</v>
      </c>
      <c r="Z62" s="37">
        <v>0</v>
      </c>
      <c r="AA62" s="37">
        <v>0</v>
      </c>
      <c r="AC62" s="44">
        <v>57</v>
      </c>
      <c r="AD62" s="37">
        <v>0</v>
      </c>
      <c r="AE62" s="37">
        <v>0</v>
      </c>
    </row>
    <row r="63" spans="1:31" ht="14.25" x14ac:dyDescent="0.2">
      <c r="A63" s="44">
        <v>58</v>
      </c>
      <c r="B63" s="37">
        <v>0</v>
      </c>
      <c r="C63" s="37">
        <v>0</v>
      </c>
      <c r="E63" s="44">
        <v>58</v>
      </c>
      <c r="F63" s="37">
        <v>0</v>
      </c>
      <c r="G63" s="33">
        <v>0</v>
      </c>
      <c r="I63" s="44">
        <v>58</v>
      </c>
      <c r="J63" s="37">
        <v>0</v>
      </c>
      <c r="K63" s="37">
        <v>0</v>
      </c>
      <c r="M63" s="44">
        <v>58</v>
      </c>
      <c r="N63" s="37">
        <v>0</v>
      </c>
      <c r="O63" s="37">
        <v>0</v>
      </c>
      <c r="Q63" s="44">
        <v>58</v>
      </c>
      <c r="R63" s="37">
        <v>0</v>
      </c>
      <c r="S63" s="37">
        <v>0</v>
      </c>
      <c r="U63" s="44">
        <v>58</v>
      </c>
      <c r="V63" s="37">
        <v>0</v>
      </c>
      <c r="W63" s="37">
        <v>0</v>
      </c>
      <c r="Y63" s="44">
        <v>58</v>
      </c>
      <c r="Z63" s="37">
        <v>0</v>
      </c>
      <c r="AA63" s="37">
        <v>0</v>
      </c>
      <c r="AC63" s="44">
        <v>58</v>
      </c>
      <c r="AD63" s="37">
        <v>0</v>
      </c>
      <c r="AE63" s="37">
        <v>0</v>
      </c>
    </row>
    <row r="64" spans="1:31" ht="14.25" x14ac:dyDescent="0.2">
      <c r="A64" s="44">
        <v>59</v>
      </c>
      <c r="B64" s="37">
        <v>0</v>
      </c>
      <c r="C64" s="37">
        <v>0</v>
      </c>
      <c r="E64" s="44">
        <v>59</v>
      </c>
      <c r="F64" s="37">
        <v>0</v>
      </c>
      <c r="G64" s="33">
        <v>0</v>
      </c>
      <c r="I64" s="44">
        <v>59</v>
      </c>
      <c r="J64" s="37">
        <v>0</v>
      </c>
      <c r="K64" s="37">
        <v>0</v>
      </c>
      <c r="M64" s="44">
        <v>59</v>
      </c>
      <c r="N64" s="37">
        <v>0</v>
      </c>
      <c r="O64" s="37">
        <v>0</v>
      </c>
      <c r="Q64" s="44">
        <v>59</v>
      </c>
      <c r="R64" s="37">
        <v>0</v>
      </c>
      <c r="S64" s="37">
        <v>0</v>
      </c>
      <c r="U64" s="44">
        <v>59</v>
      </c>
      <c r="V64" s="37">
        <v>0</v>
      </c>
      <c r="W64" s="37">
        <v>0</v>
      </c>
      <c r="Y64" s="44">
        <v>59</v>
      </c>
      <c r="Z64" s="37">
        <v>0</v>
      </c>
      <c r="AA64" s="37">
        <v>0</v>
      </c>
      <c r="AC64" s="44">
        <v>59</v>
      </c>
      <c r="AD64" s="37">
        <v>0</v>
      </c>
      <c r="AE64" s="37">
        <v>0</v>
      </c>
    </row>
    <row r="65" spans="1:31" ht="14.25" x14ac:dyDescent="0.2">
      <c r="A65" s="44">
        <v>60</v>
      </c>
      <c r="B65" s="37">
        <v>0</v>
      </c>
      <c r="C65" s="37">
        <v>0</v>
      </c>
      <c r="E65" s="44">
        <v>60</v>
      </c>
      <c r="F65" s="37">
        <v>0</v>
      </c>
      <c r="G65" s="33">
        <v>0</v>
      </c>
      <c r="I65" s="44">
        <v>60</v>
      </c>
      <c r="J65" s="37">
        <v>0</v>
      </c>
      <c r="K65" s="37">
        <v>0</v>
      </c>
      <c r="M65" s="44">
        <v>60</v>
      </c>
      <c r="N65" s="37">
        <v>0</v>
      </c>
      <c r="O65" s="37">
        <v>0</v>
      </c>
      <c r="Q65" s="44">
        <v>60</v>
      </c>
      <c r="R65" s="37">
        <v>0</v>
      </c>
      <c r="S65" s="37">
        <v>0</v>
      </c>
      <c r="U65" s="44">
        <v>60</v>
      </c>
      <c r="V65" s="37">
        <v>0</v>
      </c>
      <c r="W65" s="37">
        <v>0</v>
      </c>
      <c r="Y65" s="44">
        <v>60</v>
      </c>
      <c r="Z65" s="37">
        <v>0</v>
      </c>
      <c r="AA65" s="37">
        <v>0</v>
      </c>
      <c r="AC65" s="44">
        <v>60</v>
      </c>
      <c r="AD65" s="37">
        <v>0</v>
      </c>
      <c r="AE65" s="37">
        <v>0</v>
      </c>
    </row>
    <row r="66" spans="1:31" ht="14.25" x14ac:dyDescent="0.2">
      <c r="A66" s="44">
        <v>61</v>
      </c>
      <c r="B66" s="37">
        <v>0</v>
      </c>
      <c r="C66" s="37">
        <v>0</v>
      </c>
      <c r="E66" s="44">
        <v>61</v>
      </c>
      <c r="F66" s="37">
        <v>0</v>
      </c>
      <c r="G66" s="33">
        <v>0</v>
      </c>
      <c r="I66" s="44">
        <v>61</v>
      </c>
      <c r="J66" s="37">
        <v>0</v>
      </c>
      <c r="K66" s="37">
        <v>0</v>
      </c>
      <c r="M66" s="44">
        <v>61</v>
      </c>
      <c r="N66" s="37">
        <v>0</v>
      </c>
      <c r="O66" s="37">
        <v>0</v>
      </c>
      <c r="Q66" s="44">
        <v>61</v>
      </c>
      <c r="R66" s="37">
        <v>0</v>
      </c>
      <c r="S66" s="37">
        <v>0</v>
      </c>
      <c r="U66" s="44">
        <v>61</v>
      </c>
      <c r="V66" s="37">
        <v>0</v>
      </c>
      <c r="W66" s="37">
        <v>0</v>
      </c>
      <c r="Y66" s="44">
        <v>61</v>
      </c>
      <c r="Z66" s="37">
        <v>0</v>
      </c>
      <c r="AA66" s="37">
        <v>0</v>
      </c>
      <c r="AC66" s="44">
        <v>61</v>
      </c>
      <c r="AD66" s="37">
        <v>0</v>
      </c>
      <c r="AE66" s="37">
        <v>0</v>
      </c>
    </row>
    <row r="67" spans="1:31" ht="14.25" x14ac:dyDescent="0.2">
      <c r="A67" s="44">
        <v>62</v>
      </c>
      <c r="B67" s="37">
        <v>0</v>
      </c>
      <c r="C67" s="37">
        <v>0</v>
      </c>
      <c r="E67" s="44">
        <v>62</v>
      </c>
      <c r="F67" s="37">
        <v>0</v>
      </c>
      <c r="G67" s="33">
        <v>0</v>
      </c>
      <c r="I67" s="44">
        <v>62</v>
      </c>
      <c r="J67" s="37">
        <v>0</v>
      </c>
      <c r="K67" s="37">
        <v>0</v>
      </c>
      <c r="M67" s="44">
        <v>62</v>
      </c>
      <c r="N67" s="37">
        <v>0</v>
      </c>
      <c r="O67" s="37">
        <v>0</v>
      </c>
      <c r="Q67" s="44">
        <v>62</v>
      </c>
      <c r="R67" s="37">
        <v>0</v>
      </c>
      <c r="S67" s="37">
        <v>0</v>
      </c>
      <c r="U67" s="44">
        <v>62</v>
      </c>
      <c r="V67" s="37">
        <v>0</v>
      </c>
      <c r="W67" s="37">
        <v>0</v>
      </c>
      <c r="Y67" s="44">
        <v>62</v>
      </c>
      <c r="Z67" s="37">
        <v>0</v>
      </c>
      <c r="AA67" s="37">
        <v>0</v>
      </c>
      <c r="AC67" s="44">
        <v>62</v>
      </c>
      <c r="AD67" s="37">
        <v>0</v>
      </c>
      <c r="AE67" s="37">
        <v>0</v>
      </c>
    </row>
    <row r="68" spans="1:31" ht="14.25" x14ac:dyDescent="0.2">
      <c r="A68" s="44">
        <v>63</v>
      </c>
      <c r="B68" s="37">
        <v>0</v>
      </c>
      <c r="C68" s="37">
        <v>0</v>
      </c>
      <c r="E68" s="44">
        <v>63</v>
      </c>
      <c r="F68" s="37">
        <v>0</v>
      </c>
      <c r="G68" s="33">
        <v>0</v>
      </c>
      <c r="I68" s="44">
        <v>63</v>
      </c>
      <c r="J68" s="37">
        <v>0</v>
      </c>
      <c r="K68" s="37">
        <v>0</v>
      </c>
      <c r="M68" s="44">
        <v>63</v>
      </c>
      <c r="N68" s="37">
        <v>0</v>
      </c>
      <c r="O68" s="37">
        <v>0</v>
      </c>
      <c r="Q68" s="44">
        <v>63</v>
      </c>
      <c r="R68" s="37">
        <v>0</v>
      </c>
      <c r="S68" s="37">
        <v>0</v>
      </c>
      <c r="U68" s="44">
        <v>63</v>
      </c>
      <c r="V68" s="37">
        <v>0</v>
      </c>
      <c r="W68" s="37">
        <v>0</v>
      </c>
      <c r="Y68" s="44">
        <v>63</v>
      </c>
      <c r="Z68" s="37">
        <v>0</v>
      </c>
      <c r="AA68" s="37">
        <v>0</v>
      </c>
      <c r="AC68" s="44">
        <v>63</v>
      </c>
      <c r="AD68" s="37">
        <v>0</v>
      </c>
      <c r="AE68" s="37">
        <v>0</v>
      </c>
    </row>
    <row r="69" spans="1:31" ht="14.25" x14ac:dyDescent="0.2">
      <c r="A69" s="44">
        <v>64</v>
      </c>
      <c r="B69" s="48">
        <v>52.5</v>
      </c>
      <c r="C69" s="37">
        <v>0</v>
      </c>
      <c r="E69" s="44">
        <v>64</v>
      </c>
      <c r="F69" s="48">
        <v>26.25</v>
      </c>
      <c r="G69" s="33">
        <v>0</v>
      </c>
      <c r="I69" s="44">
        <v>64</v>
      </c>
      <c r="J69" s="50">
        <v>105</v>
      </c>
      <c r="K69" s="50">
        <v>175</v>
      </c>
      <c r="M69" s="44">
        <v>64</v>
      </c>
      <c r="N69" s="50">
        <v>52.5</v>
      </c>
      <c r="O69" s="50">
        <v>87.5</v>
      </c>
      <c r="Q69" s="44">
        <v>64</v>
      </c>
      <c r="R69" s="51">
        <v>157.5</v>
      </c>
      <c r="S69" s="51">
        <v>262.5</v>
      </c>
      <c r="U69" s="44">
        <v>64</v>
      </c>
      <c r="V69" s="51">
        <v>78.75</v>
      </c>
      <c r="W69" s="51">
        <v>131.25</v>
      </c>
      <c r="Y69" s="44">
        <v>64</v>
      </c>
      <c r="Z69" s="53">
        <v>210</v>
      </c>
      <c r="AA69" s="53">
        <v>350</v>
      </c>
      <c r="AC69" s="44">
        <v>64</v>
      </c>
      <c r="AD69" s="53">
        <v>105</v>
      </c>
      <c r="AE69" s="53">
        <v>175</v>
      </c>
    </row>
    <row r="70" spans="1:31" ht="14.25" x14ac:dyDescent="0.2">
      <c r="A70" s="44">
        <v>65</v>
      </c>
      <c r="B70" s="37">
        <v>0</v>
      </c>
      <c r="C70" s="37">
        <v>0</v>
      </c>
      <c r="E70" s="44">
        <v>65</v>
      </c>
      <c r="F70" s="37">
        <v>0</v>
      </c>
      <c r="G70" s="33">
        <v>0</v>
      </c>
      <c r="I70" s="44">
        <v>65</v>
      </c>
      <c r="J70" s="37">
        <v>0</v>
      </c>
      <c r="K70" s="37">
        <v>0</v>
      </c>
      <c r="M70" s="44">
        <v>65</v>
      </c>
      <c r="N70" s="37">
        <v>0</v>
      </c>
      <c r="O70" s="37">
        <v>0</v>
      </c>
      <c r="Q70" s="44">
        <v>65</v>
      </c>
      <c r="R70" s="37">
        <v>0</v>
      </c>
      <c r="S70" s="37">
        <v>0</v>
      </c>
      <c r="U70" s="44">
        <v>65</v>
      </c>
      <c r="V70" s="37">
        <v>0</v>
      </c>
      <c r="W70" s="37">
        <v>0</v>
      </c>
      <c r="Y70" s="44">
        <v>65</v>
      </c>
      <c r="Z70" s="37">
        <v>0</v>
      </c>
      <c r="AA70" s="37">
        <v>0</v>
      </c>
      <c r="AC70" s="44">
        <v>65</v>
      </c>
      <c r="AD70" s="37">
        <v>0</v>
      </c>
      <c r="AE70" s="37">
        <v>0</v>
      </c>
    </row>
    <row r="71" spans="1:31" ht="14.25" x14ac:dyDescent="0.2">
      <c r="A71" s="44">
        <v>66</v>
      </c>
      <c r="B71" s="37">
        <v>0</v>
      </c>
      <c r="C71" s="37">
        <v>0</v>
      </c>
      <c r="E71" s="44">
        <v>66</v>
      </c>
      <c r="F71" s="37">
        <v>0</v>
      </c>
      <c r="G71" s="33">
        <v>0</v>
      </c>
      <c r="I71" s="44">
        <v>66</v>
      </c>
      <c r="J71" s="37">
        <v>0</v>
      </c>
      <c r="K71" s="37">
        <v>0</v>
      </c>
      <c r="M71" s="44">
        <v>66</v>
      </c>
      <c r="N71" s="37">
        <v>0</v>
      </c>
      <c r="O71" s="37">
        <v>0</v>
      </c>
      <c r="Q71" s="44">
        <v>66</v>
      </c>
      <c r="R71" s="37">
        <v>0</v>
      </c>
      <c r="S71" s="37">
        <v>0</v>
      </c>
      <c r="U71" s="44">
        <v>66</v>
      </c>
      <c r="V71" s="37">
        <v>0</v>
      </c>
      <c r="W71" s="37">
        <v>0</v>
      </c>
      <c r="Y71" s="44">
        <v>66</v>
      </c>
      <c r="Z71" s="37">
        <v>0</v>
      </c>
      <c r="AA71" s="37">
        <v>0</v>
      </c>
      <c r="AC71" s="44">
        <v>66</v>
      </c>
      <c r="AD71" s="37">
        <v>0</v>
      </c>
      <c r="AE71" s="37">
        <v>0</v>
      </c>
    </row>
    <row r="72" spans="1:31" ht="14.25" x14ac:dyDescent="0.2">
      <c r="A72" s="44">
        <v>67</v>
      </c>
      <c r="B72" s="37">
        <v>0</v>
      </c>
      <c r="C72" s="37">
        <v>0</v>
      </c>
      <c r="E72" s="44">
        <v>67</v>
      </c>
      <c r="F72" s="37">
        <v>0</v>
      </c>
      <c r="G72" s="33">
        <v>0</v>
      </c>
      <c r="I72" s="44">
        <v>67</v>
      </c>
      <c r="J72" s="37">
        <v>0</v>
      </c>
      <c r="K72" s="37">
        <v>0</v>
      </c>
      <c r="M72" s="44">
        <v>67</v>
      </c>
      <c r="N72" s="37">
        <v>0</v>
      </c>
      <c r="O72" s="37">
        <v>0</v>
      </c>
      <c r="Q72" s="44">
        <v>67</v>
      </c>
      <c r="R72" s="37">
        <v>0</v>
      </c>
      <c r="S72" s="37">
        <v>0</v>
      </c>
      <c r="U72" s="44">
        <v>67</v>
      </c>
      <c r="V72" s="37">
        <v>0</v>
      </c>
      <c r="W72" s="37">
        <v>0</v>
      </c>
      <c r="Y72" s="44">
        <v>67</v>
      </c>
      <c r="Z72" s="37">
        <v>0</v>
      </c>
      <c r="AA72" s="37">
        <v>0</v>
      </c>
      <c r="AC72" s="44">
        <v>67</v>
      </c>
      <c r="AD72" s="37">
        <v>0</v>
      </c>
      <c r="AE72" s="37">
        <v>0</v>
      </c>
    </row>
    <row r="73" spans="1:31" ht="14.25" x14ac:dyDescent="0.2">
      <c r="A73" s="44">
        <v>68</v>
      </c>
      <c r="B73" s="37">
        <v>0</v>
      </c>
      <c r="C73" s="37">
        <v>0</v>
      </c>
      <c r="E73" s="44">
        <v>68</v>
      </c>
      <c r="F73" s="37">
        <v>0</v>
      </c>
      <c r="G73" s="33">
        <v>0</v>
      </c>
      <c r="I73" s="44">
        <v>68</v>
      </c>
      <c r="J73" s="37">
        <v>0</v>
      </c>
      <c r="K73" s="37">
        <v>0</v>
      </c>
      <c r="M73" s="44">
        <v>68</v>
      </c>
      <c r="N73" s="37">
        <v>0</v>
      </c>
      <c r="O73" s="37">
        <v>0</v>
      </c>
      <c r="Q73" s="44">
        <v>68</v>
      </c>
      <c r="R73" s="37">
        <v>0</v>
      </c>
      <c r="S73" s="37">
        <v>0</v>
      </c>
      <c r="U73" s="44">
        <v>68</v>
      </c>
      <c r="V73" s="37">
        <v>0</v>
      </c>
      <c r="W73" s="37">
        <v>0</v>
      </c>
      <c r="Y73" s="44">
        <v>68</v>
      </c>
      <c r="Z73" s="37">
        <v>0</v>
      </c>
      <c r="AA73" s="37">
        <v>0</v>
      </c>
      <c r="AC73" s="44">
        <v>68</v>
      </c>
      <c r="AD73" s="37">
        <v>0</v>
      </c>
      <c r="AE73" s="37">
        <v>0</v>
      </c>
    </row>
    <row r="74" spans="1:31" ht="14.25" x14ac:dyDescent="0.2">
      <c r="A74" s="44">
        <v>69</v>
      </c>
      <c r="B74" s="37">
        <v>0</v>
      </c>
      <c r="C74" s="37">
        <v>0</v>
      </c>
      <c r="E74" s="44">
        <v>69</v>
      </c>
      <c r="F74" s="37">
        <v>0</v>
      </c>
      <c r="G74" s="33">
        <v>0</v>
      </c>
      <c r="I74" s="44">
        <v>69</v>
      </c>
      <c r="J74" s="37">
        <v>0</v>
      </c>
      <c r="K74" s="37">
        <v>0</v>
      </c>
      <c r="M74" s="44">
        <v>69</v>
      </c>
      <c r="N74" s="37">
        <v>0</v>
      </c>
      <c r="O74" s="37">
        <v>0</v>
      </c>
      <c r="Q74" s="44">
        <v>69</v>
      </c>
      <c r="R74" s="37">
        <v>0</v>
      </c>
      <c r="S74" s="37">
        <v>0</v>
      </c>
      <c r="U74" s="44">
        <v>69</v>
      </c>
      <c r="V74" s="37">
        <v>0</v>
      </c>
      <c r="W74" s="37">
        <v>0</v>
      </c>
      <c r="Y74" s="44">
        <v>69</v>
      </c>
      <c r="Z74" s="37">
        <v>0</v>
      </c>
      <c r="AA74" s="37">
        <v>0</v>
      </c>
      <c r="AC74" s="44">
        <v>69</v>
      </c>
      <c r="AD74" s="37">
        <v>0</v>
      </c>
      <c r="AE74" s="37">
        <v>0</v>
      </c>
    </row>
    <row r="75" spans="1:31" ht="14.25" x14ac:dyDescent="0.2">
      <c r="A75" s="44">
        <v>70</v>
      </c>
      <c r="B75" s="37">
        <v>0</v>
      </c>
      <c r="C75" s="37">
        <v>0</v>
      </c>
      <c r="E75" s="44">
        <v>70</v>
      </c>
      <c r="F75" s="37">
        <v>0</v>
      </c>
      <c r="G75" s="33">
        <v>0</v>
      </c>
      <c r="I75" s="44">
        <v>70</v>
      </c>
      <c r="J75" s="37">
        <v>0</v>
      </c>
      <c r="K75" s="37">
        <v>0</v>
      </c>
      <c r="M75" s="44">
        <v>70</v>
      </c>
      <c r="N75" s="37">
        <v>0</v>
      </c>
      <c r="O75" s="37">
        <v>0</v>
      </c>
      <c r="Q75" s="44">
        <v>70</v>
      </c>
      <c r="R75" s="37">
        <v>0</v>
      </c>
      <c r="S75" s="37">
        <v>0</v>
      </c>
      <c r="U75" s="44">
        <v>70</v>
      </c>
      <c r="V75" s="37">
        <v>0</v>
      </c>
      <c r="W75" s="37">
        <v>0</v>
      </c>
      <c r="Y75" s="44">
        <v>70</v>
      </c>
      <c r="Z75" s="37">
        <v>0</v>
      </c>
      <c r="AA75" s="37">
        <v>0</v>
      </c>
      <c r="AC75" s="44">
        <v>70</v>
      </c>
      <c r="AD75" s="37">
        <v>0</v>
      </c>
      <c r="AE75" s="37">
        <v>0</v>
      </c>
    </row>
    <row r="76" spans="1:31" ht="14.25" x14ac:dyDescent="0.2">
      <c r="A76" s="44">
        <v>71</v>
      </c>
      <c r="B76" s="37">
        <v>0</v>
      </c>
      <c r="C76" s="37">
        <v>0</v>
      </c>
      <c r="E76" s="44">
        <v>71</v>
      </c>
      <c r="F76" s="37">
        <v>0</v>
      </c>
      <c r="G76" s="33">
        <v>0</v>
      </c>
      <c r="I76" s="44">
        <v>71</v>
      </c>
      <c r="J76" s="37">
        <v>0</v>
      </c>
      <c r="K76" s="37">
        <v>0</v>
      </c>
      <c r="M76" s="44">
        <v>71</v>
      </c>
      <c r="N76" s="37">
        <v>0</v>
      </c>
      <c r="O76" s="37">
        <v>0</v>
      </c>
      <c r="Q76" s="44">
        <v>71</v>
      </c>
      <c r="R76" s="37">
        <v>0</v>
      </c>
      <c r="S76" s="37">
        <v>0</v>
      </c>
      <c r="U76" s="44">
        <v>71</v>
      </c>
      <c r="V76" s="37">
        <v>0</v>
      </c>
      <c r="W76" s="37">
        <v>0</v>
      </c>
      <c r="Y76" s="44">
        <v>71</v>
      </c>
      <c r="Z76" s="37">
        <v>0</v>
      </c>
      <c r="AA76" s="37">
        <v>0</v>
      </c>
      <c r="AC76" s="44">
        <v>71</v>
      </c>
      <c r="AD76" s="37">
        <v>0</v>
      </c>
      <c r="AE76" s="37">
        <v>0</v>
      </c>
    </row>
    <row r="77" spans="1:31" ht="14.25" x14ac:dyDescent="0.2">
      <c r="A77" s="44">
        <v>72</v>
      </c>
      <c r="B77" s="48">
        <v>65.625</v>
      </c>
      <c r="C77" s="37">
        <v>0</v>
      </c>
      <c r="E77" s="44">
        <v>72</v>
      </c>
      <c r="F77" s="37">
        <v>0</v>
      </c>
      <c r="G77" s="33">
        <v>0</v>
      </c>
      <c r="I77" s="44">
        <v>72</v>
      </c>
      <c r="J77" s="50">
        <v>131.25</v>
      </c>
      <c r="K77" s="50">
        <v>218.75</v>
      </c>
      <c r="M77" s="44">
        <v>72</v>
      </c>
      <c r="N77" s="37">
        <v>0</v>
      </c>
      <c r="O77" s="37">
        <v>0</v>
      </c>
      <c r="Q77" s="44">
        <v>72</v>
      </c>
      <c r="R77" s="51">
        <v>196.875</v>
      </c>
      <c r="S77" s="51">
        <v>328.125</v>
      </c>
      <c r="U77" s="44">
        <v>72</v>
      </c>
      <c r="V77" s="37">
        <v>0</v>
      </c>
      <c r="W77" s="37">
        <v>0</v>
      </c>
      <c r="Y77" s="44">
        <v>72</v>
      </c>
      <c r="Z77" s="53">
        <v>262.5</v>
      </c>
      <c r="AA77" s="53">
        <v>437.5</v>
      </c>
      <c r="AC77" s="44">
        <v>72</v>
      </c>
      <c r="AD77" s="37">
        <v>0</v>
      </c>
      <c r="AE77" s="37">
        <v>0</v>
      </c>
    </row>
    <row r="78" spans="1:31" ht="14.25" x14ac:dyDescent="0.2">
      <c r="A78" s="44">
        <v>73</v>
      </c>
      <c r="B78" s="37">
        <v>0</v>
      </c>
      <c r="C78" s="37">
        <v>0</v>
      </c>
      <c r="E78" s="44">
        <v>73</v>
      </c>
      <c r="F78" s="37">
        <v>0</v>
      </c>
      <c r="G78" s="33">
        <v>0</v>
      </c>
      <c r="I78" s="44">
        <v>73</v>
      </c>
      <c r="J78" s="37">
        <v>0</v>
      </c>
      <c r="K78" s="37">
        <v>0</v>
      </c>
      <c r="M78" s="44">
        <v>73</v>
      </c>
      <c r="N78" s="37">
        <v>0</v>
      </c>
      <c r="O78" s="37">
        <v>0</v>
      </c>
      <c r="Q78" s="44">
        <v>73</v>
      </c>
      <c r="R78" s="37">
        <v>0</v>
      </c>
      <c r="S78" s="37">
        <v>0</v>
      </c>
      <c r="U78" s="44">
        <v>73</v>
      </c>
      <c r="V78" s="37">
        <v>0</v>
      </c>
      <c r="W78" s="37">
        <v>0</v>
      </c>
      <c r="Y78" s="44">
        <v>73</v>
      </c>
      <c r="Z78" s="37">
        <v>0</v>
      </c>
      <c r="AA78" s="37">
        <v>0</v>
      </c>
      <c r="AC78" s="44">
        <v>73</v>
      </c>
      <c r="AD78" s="37">
        <v>0</v>
      </c>
      <c r="AE78" s="37">
        <v>0</v>
      </c>
    </row>
    <row r="79" spans="1:31" ht="14.25" x14ac:dyDescent="0.2">
      <c r="A79" s="44">
        <v>74</v>
      </c>
      <c r="B79" s="37">
        <v>0</v>
      </c>
      <c r="C79" s="37">
        <v>0</v>
      </c>
      <c r="E79" s="44">
        <v>74</v>
      </c>
      <c r="F79" s="37">
        <v>0</v>
      </c>
      <c r="G79" s="33">
        <v>0</v>
      </c>
      <c r="I79" s="44">
        <v>74</v>
      </c>
      <c r="J79" s="37">
        <v>0</v>
      </c>
      <c r="K79" s="37">
        <v>0</v>
      </c>
      <c r="M79" s="44">
        <v>74</v>
      </c>
      <c r="N79" s="37">
        <v>0</v>
      </c>
      <c r="O79" s="37">
        <v>0</v>
      </c>
      <c r="Q79" s="44">
        <v>74</v>
      </c>
      <c r="R79" s="37">
        <v>0</v>
      </c>
      <c r="S79" s="37">
        <v>0</v>
      </c>
      <c r="U79" s="44">
        <v>74</v>
      </c>
      <c r="V79" s="37">
        <v>0</v>
      </c>
      <c r="W79" s="37">
        <v>0</v>
      </c>
      <c r="Y79" s="44">
        <v>74</v>
      </c>
      <c r="Z79" s="37">
        <v>0</v>
      </c>
      <c r="AA79" s="37">
        <v>0</v>
      </c>
      <c r="AC79" s="44">
        <v>74</v>
      </c>
      <c r="AD79" s="37">
        <v>0</v>
      </c>
      <c r="AE79" s="37">
        <v>0</v>
      </c>
    </row>
    <row r="80" spans="1:31" ht="14.25" x14ac:dyDescent="0.2">
      <c r="A80" s="44">
        <v>75</v>
      </c>
      <c r="B80" s="37">
        <v>0</v>
      </c>
      <c r="C80" s="37">
        <v>0</v>
      </c>
      <c r="E80" s="44">
        <v>75</v>
      </c>
      <c r="F80" s="37">
        <v>0</v>
      </c>
      <c r="G80" s="33">
        <v>0</v>
      </c>
      <c r="I80" s="44">
        <v>75</v>
      </c>
      <c r="J80" s="37">
        <v>0</v>
      </c>
      <c r="K80" s="37">
        <v>0</v>
      </c>
      <c r="M80" s="44">
        <v>75</v>
      </c>
      <c r="N80" s="37">
        <v>0</v>
      </c>
      <c r="O80" s="37">
        <v>0</v>
      </c>
      <c r="Q80" s="44">
        <v>75</v>
      </c>
      <c r="R80" s="37">
        <v>0</v>
      </c>
      <c r="S80" s="37">
        <v>0</v>
      </c>
      <c r="U80" s="44">
        <v>75</v>
      </c>
      <c r="V80" s="37">
        <v>0</v>
      </c>
      <c r="W80" s="37">
        <v>0</v>
      </c>
      <c r="Y80" s="44">
        <v>75</v>
      </c>
      <c r="Z80" s="37">
        <v>0</v>
      </c>
      <c r="AA80" s="37">
        <v>0</v>
      </c>
      <c r="AC80" s="44">
        <v>75</v>
      </c>
      <c r="AD80" s="37">
        <v>0</v>
      </c>
      <c r="AE80" s="37">
        <v>0</v>
      </c>
    </row>
    <row r="81" spans="1:31" ht="14.25" x14ac:dyDescent="0.2">
      <c r="A81" s="44">
        <v>76</v>
      </c>
      <c r="B81" s="37">
        <v>0</v>
      </c>
      <c r="C81" s="37">
        <v>0</v>
      </c>
      <c r="E81" s="44">
        <v>76</v>
      </c>
      <c r="F81" s="37">
        <v>0</v>
      </c>
      <c r="G81" s="33">
        <v>0</v>
      </c>
      <c r="I81" s="44">
        <v>76</v>
      </c>
      <c r="J81" s="37">
        <v>0</v>
      </c>
      <c r="K81" s="37">
        <v>0</v>
      </c>
      <c r="M81" s="44">
        <v>76</v>
      </c>
      <c r="N81" s="37">
        <v>0</v>
      </c>
      <c r="O81" s="37">
        <v>0</v>
      </c>
      <c r="Q81" s="44">
        <v>76</v>
      </c>
      <c r="R81" s="37">
        <v>0</v>
      </c>
      <c r="S81" s="37">
        <v>0</v>
      </c>
      <c r="U81" s="44">
        <v>76</v>
      </c>
      <c r="V81" s="37">
        <v>0</v>
      </c>
      <c r="W81" s="37">
        <v>0</v>
      </c>
      <c r="Y81" s="44">
        <v>76</v>
      </c>
      <c r="Z81" s="37">
        <v>0</v>
      </c>
      <c r="AA81" s="37">
        <v>0</v>
      </c>
      <c r="AC81" s="44">
        <v>76</v>
      </c>
      <c r="AD81" s="37">
        <v>0</v>
      </c>
      <c r="AE81" s="37">
        <v>0</v>
      </c>
    </row>
    <row r="82" spans="1:31" ht="14.25" x14ac:dyDescent="0.2">
      <c r="A82" s="44">
        <v>77</v>
      </c>
      <c r="B82" s="37">
        <v>0</v>
      </c>
      <c r="C82" s="37">
        <v>0</v>
      </c>
      <c r="E82" s="44">
        <v>77</v>
      </c>
      <c r="F82" s="37">
        <v>0</v>
      </c>
      <c r="G82" s="33">
        <v>0</v>
      </c>
      <c r="I82" s="44">
        <v>77</v>
      </c>
      <c r="J82" s="37">
        <v>0</v>
      </c>
      <c r="K82" s="37">
        <v>0</v>
      </c>
      <c r="M82" s="44">
        <v>77</v>
      </c>
      <c r="N82" s="37">
        <v>0</v>
      </c>
      <c r="O82" s="37">
        <v>0</v>
      </c>
      <c r="Q82" s="44">
        <v>77</v>
      </c>
      <c r="R82" s="37">
        <v>0</v>
      </c>
      <c r="S82" s="37">
        <v>0</v>
      </c>
      <c r="U82" s="44">
        <v>77</v>
      </c>
      <c r="V82" s="37">
        <v>0</v>
      </c>
      <c r="W82" s="37">
        <v>0</v>
      </c>
      <c r="Y82" s="44">
        <v>77</v>
      </c>
      <c r="Z82" s="37">
        <v>0</v>
      </c>
      <c r="AA82" s="37">
        <v>0</v>
      </c>
      <c r="AC82" s="44">
        <v>77</v>
      </c>
      <c r="AD82" s="37">
        <v>0</v>
      </c>
      <c r="AE82" s="37">
        <v>0</v>
      </c>
    </row>
    <row r="83" spans="1:31" ht="14.25" x14ac:dyDescent="0.2">
      <c r="A83" s="44">
        <v>78</v>
      </c>
      <c r="B83" s="37">
        <v>0</v>
      </c>
      <c r="C83" s="37">
        <v>0</v>
      </c>
      <c r="E83" s="44">
        <v>78</v>
      </c>
      <c r="F83" s="37">
        <v>0</v>
      </c>
      <c r="G83" s="33">
        <v>0</v>
      </c>
      <c r="I83" s="44">
        <v>78</v>
      </c>
      <c r="J83" s="37">
        <v>0</v>
      </c>
      <c r="K83" s="37">
        <v>0</v>
      </c>
      <c r="M83" s="44">
        <v>78</v>
      </c>
      <c r="N83" s="37">
        <v>0</v>
      </c>
      <c r="O83" s="37">
        <v>0</v>
      </c>
      <c r="Q83" s="44">
        <v>78</v>
      </c>
      <c r="R83" s="37">
        <v>0</v>
      </c>
      <c r="S83" s="37">
        <v>0</v>
      </c>
      <c r="U83" s="44">
        <v>78</v>
      </c>
      <c r="V83" s="37">
        <v>0</v>
      </c>
      <c r="W83" s="37">
        <v>0</v>
      </c>
      <c r="Y83" s="44">
        <v>78</v>
      </c>
      <c r="Z83" s="37">
        <v>0</v>
      </c>
      <c r="AA83" s="37">
        <v>0</v>
      </c>
      <c r="AC83" s="44">
        <v>78</v>
      </c>
      <c r="AD83" s="37">
        <v>0</v>
      </c>
      <c r="AE83" s="37">
        <v>0</v>
      </c>
    </row>
    <row r="84" spans="1:31" ht="14.25" x14ac:dyDescent="0.2">
      <c r="A84" s="44">
        <v>79</v>
      </c>
      <c r="B84" s="37">
        <v>0</v>
      </c>
      <c r="C84" s="37">
        <v>0</v>
      </c>
      <c r="E84" s="44">
        <v>79</v>
      </c>
      <c r="F84" s="37">
        <v>0</v>
      </c>
      <c r="G84" s="33">
        <v>0</v>
      </c>
      <c r="I84" s="44">
        <v>79</v>
      </c>
      <c r="J84" s="37">
        <v>0</v>
      </c>
      <c r="K84" s="37">
        <v>0</v>
      </c>
      <c r="M84" s="44">
        <v>79</v>
      </c>
      <c r="N84" s="37">
        <v>0</v>
      </c>
      <c r="O84" s="37">
        <v>0</v>
      </c>
      <c r="Q84" s="44">
        <v>79</v>
      </c>
      <c r="R84" s="37">
        <v>0</v>
      </c>
      <c r="S84" s="37">
        <v>0</v>
      </c>
      <c r="U84" s="44">
        <v>79</v>
      </c>
      <c r="V84" s="37">
        <v>0</v>
      </c>
      <c r="W84" s="37">
        <v>0</v>
      </c>
      <c r="Y84" s="44">
        <v>79</v>
      </c>
      <c r="Z84" s="37">
        <v>0</v>
      </c>
      <c r="AA84" s="37">
        <v>0</v>
      </c>
      <c r="AC84" s="44">
        <v>79</v>
      </c>
      <c r="AD84" s="37">
        <v>0</v>
      </c>
      <c r="AE84" s="37">
        <v>0</v>
      </c>
    </row>
    <row r="85" spans="1:31" ht="14.25" x14ac:dyDescent="0.2">
      <c r="A85" s="44">
        <v>80</v>
      </c>
      <c r="B85" s="48">
        <v>65.625</v>
      </c>
      <c r="C85" s="37">
        <v>0</v>
      </c>
      <c r="E85" s="44">
        <v>80</v>
      </c>
      <c r="F85" s="48">
        <v>39.375</v>
      </c>
      <c r="G85" s="33">
        <v>0</v>
      </c>
      <c r="I85" s="44">
        <v>80</v>
      </c>
      <c r="J85" s="50">
        <v>131.25</v>
      </c>
      <c r="K85" s="50">
        <v>218.75</v>
      </c>
      <c r="M85" s="44">
        <v>80</v>
      </c>
      <c r="N85" s="50">
        <v>78.75</v>
      </c>
      <c r="O85" s="50">
        <v>131.25</v>
      </c>
      <c r="Q85" s="44">
        <v>80</v>
      </c>
      <c r="R85" s="51">
        <v>196.875</v>
      </c>
      <c r="S85" s="51">
        <v>328.125</v>
      </c>
      <c r="U85" s="44">
        <v>80</v>
      </c>
      <c r="V85" s="51">
        <v>118.125</v>
      </c>
      <c r="W85" s="51">
        <v>196.875</v>
      </c>
      <c r="Y85" s="44">
        <v>80</v>
      </c>
      <c r="Z85" s="53">
        <v>262.5</v>
      </c>
      <c r="AA85" s="53">
        <v>437.5</v>
      </c>
      <c r="AC85" s="44">
        <v>80</v>
      </c>
      <c r="AD85" s="53">
        <v>157.5</v>
      </c>
      <c r="AE85" s="53">
        <v>262.5</v>
      </c>
    </row>
    <row r="86" spans="1:31" ht="14.25" x14ac:dyDescent="0.2">
      <c r="A86" s="44">
        <v>81</v>
      </c>
      <c r="B86" s="37">
        <v>0</v>
      </c>
      <c r="C86" s="37">
        <v>0</v>
      </c>
      <c r="E86" s="44">
        <v>81</v>
      </c>
      <c r="F86" s="37">
        <v>0</v>
      </c>
      <c r="G86" s="33">
        <v>0</v>
      </c>
      <c r="I86" s="44">
        <v>81</v>
      </c>
      <c r="J86" s="37">
        <v>0</v>
      </c>
      <c r="K86" s="37">
        <v>0</v>
      </c>
      <c r="M86" s="44">
        <v>81</v>
      </c>
      <c r="N86" s="37">
        <v>0</v>
      </c>
      <c r="O86" s="37">
        <v>0</v>
      </c>
      <c r="Q86" s="44">
        <v>81</v>
      </c>
      <c r="R86" s="37">
        <v>0</v>
      </c>
      <c r="S86" s="37">
        <v>0</v>
      </c>
      <c r="U86" s="44">
        <v>81</v>
      </c>
      <c r="V86" s="37">
        <v>0</v>
      </c>
      <c r="W86" s="37">
        <v>0</v>
      </c>
      <c r="Y86" s="44">
        <v>81</v>
      </c>
      <c r="Z86" s="37">
        <v>0</v>
      </c>
      <c r="AA86" s="37">
        <v>0</v>
      </c>
      <c r="AC86" s="44">
        <v>81</v>
      </c>
      <c r="AD86" s="37">
        <v>0</v>
      </c>
      <c r="AE86" s="37">
        <v>0</v>
      </c>
    </row>
    <row r="87" spans="1:31" ht="14.25" x14ac:dyDescent="0.2">
      <c r="A87" s="44">
        <v>82</v>
      </c>
      <c r="B87" s="37">
        <v>0</v>
      </c>
      <c r="C87" s="37">
        <v>0</v>
      </c>
      <c r="E87" s="44">
        <v>82</v>
      </c>
      <c r="F87" s="37">
        <v>0</v>
      </c>
      <c r="G87" s="33">
        <v>0</v>
      </c>
      <c r="I87" s="44">
        <v>82</v>
      </c>
      <c r="J87" s="37">
        <v>0</v>
      </c>
      <c r="K87" s="37">
        <v>0</v>
      </c>
      <c r="M87" s="44">
        <v>82</v>
      </c>
      <c r="N87" s="37">
        <v>0</v>
      </c>
      <c r="O87" s="37">
        <v>0</v>
      </c>
      <c r="Q87" s="44">
        <v>82</v>
      </c>
      <c r="R87" s="37">
        <v>0</v>
      </c>
      <c r="S87" s="37">
        <v>0</v>
      </c>
      <c r="U87" s="44">
        <v>82</v>
      </c>
      <c r="V87" s="37">
        <v>0</v>
      </c>
      <c r="W87" s="37">
        <v>0</v>
      </c>
      <c r="Y87" s="44">
        <v>82</v>
      </c>
      <c r="Z87" s="37">
        <v>0</v>
      </c>
      <c r="AA87" s="37">
        <v>0</v>
      </c>
      <c r="AC87" s="44">
        <v>82</v>
      </c>
      <c r="AD87" s="37">
        <v>0</v>
      </c>
      <c r="AE87" s="37">
        <v>0</v>
      </c>
    </row>
    <row r="88" spans="1:31" ht="14.25" x14ac:dyDescent="0.2">
      <c r="A88" s="44">
        <v>83</v>
      </c>
      <c r="B88" s="37">
        <v>0</v>
      </c>
      <c r="C88" s="37">
        <v>0</v>
      </c>
      <c r="E88" s="44">
        <v>83</v>
      </c>
      <c r="F88" s="37">
        <v>0</v>
      </c>
      <c r="G88" s="33">
        <v>0</v>
      </c>
      <c r="I88" s="44">
        <v>83</v>
      </c>
      <c r="J88" s="37">
        <v>0</v>
      </c>
      <c r="K88" s="37">
        <v>0</v>
      </c>
      <c r="M88" s="44">
        <v>83</v>
      </c>
      <c r="N88" s="37">
        <v>0</v>
      </c>
      <c r="O88" s="37">
        <v>0</v>
      </c>
      <c r="Q88" s="44">
        <v>83</v>
      </c>
      <c r="R88" s="37">
        <v>0</v>
      </c>
      <c r="S88" s="37">
        <v>0</v>
      </c>
      <c r="U88" s="44">
        <v>83</v>
      </c>
      <c r="V88" s="37">
        <v>0</v>
      </c>
      <c r="W88" s="37">
        <v>0</v>
      </c>
      <c r="Y88" s="44">
        <v>83</v>
      </c>
      <c r="Z88" s="37">
        <v>0</v>
      </c>
      <c r="AA88" s="37">
        <v>0</v>
      </c>
      <c r="AC88" s="44">
        <v>83</v>
      </c>
      <c r="AD88" s="37">
        <v>0</v>
      </c>
      <c r="AE88" s="37">
        <v>0</v>
      </c>
    </row>
    <row r="89" spans="1:31" ht="14.25" x14ac:dyDescent="0.2">
      <c r="A89" s="44">
        <v>84</v>
      </c>
      <c r="B89" s="37">
        <v>0</v>
      </c>
      <c r="C89" s="37">
        <v>0</v>
      </c>
      <c r="E89" s="44">
        <v>84</v>
      </c>
      <c r="F89" s="37">
        <v>0</v>
      </c>
      <c r="G89" s="33">
        <v>0</v>
      </c>
      <c r="I89" s="44">
        <v>84</v>
      </c>
      <c r="J89" s="37">
        <v>0</v>
      </c>
      <c r="K89" s="37">
        <v>0</v>
      </c>
      <c r="M89" s="44">
        <v>84</v>
      </c>
      <c r="N89" s="37">
        <v>0</v>
      </c>
      <c r="O89" s="37">
        <v>0</v>
      </c>
      <c r="Q89" s="44">
        <v>84</v>
      </c>
      <c r="R89" s="37">
        <v>0</v>
      </c>
      <c r="S89" s="37">
        <v>0</v>
      </c>
      <c r="U89" s="44">
        <v>84</v>
      </c>
      <c r="V89" s="37">
        <v>0</v>
      </c>
      <c r="W89" s="37">
        <v>0</v>
      </c>
      <c r="Y89" s="44">
        <v>84</v>
      </c>
      <c r="Z89" s="37">
        <v>0</v>
      </c>
      <c r="AA89" s="37">
        <v>0</v>
      </c>
      <c r="AC89" s="44">
        <v>84</v>
      </c>
      <c r="AD89" s="37">
        <v>0</v>
      </c>
      <c r="AE89" s="37">
        <v>0</v>
      </c>
    </row>
    <row r="90" spans="1:31" ht="14.25" x14ac:dyDescent="0.2">
      <c r="A90" s="44">
        <v>85</v>
      </c>
      <c r="B90" s="37">
        <v>0</v>
      </c>
      <c r="C90" s="37">
        <v>0</v>
      </c>
      <c r="E90" s="44">
        <v>85</v>
      </c>
      <c r="F90" s="37">
        <v>0</v>
      </c>
      <c r="G90" s="33">
        <v>0</v>
      </c>
      <c r="I90" s="44">
        <v>85</v>
      </c>
      <c r="J90" s="37">
        <v>0</v>
      </c>
      <c r="K90" s="37">
        <v>0</v>
      </c>
      <c r="M90" s="44">
        <v>85</v>
      </c>
      <c r="N90" s="37">
        <v>0</v>
      </c>
      <c r="O90" s="37">
        <v>0</v>
      </c>
      <c r="Q90" s="44">
        <v>85</v>
      </c>
      <c r="R90" s="37">
        <v>0</v>
      </c>
      <c r="S90" s="37">
        <v>0</v>
      </c>
      <c r="U90" s="44">
        <v>85</v>
      </c>
      <c r="V90" s="37">
        <v>0</v>
      </c>
      <c r="W90" s="37">
        <v>0</v>
      </c>
      <c r="Y90" s="44">
        <v>85</v>
      </c>
      <c r="Z90" s="37">
        <v>0</v>
      </c>
      <c r="AA90" s="37">
        <v>0</v>
      </c>
      <c r="AC90" s="44">
        <v>85</v>
      </c>
      <c r="AD90" s="37">
        <v>0</v>
      </c>
      <c r="AE90" s="37">
        <v>0</v>
      </c>
    </row>
    <row r="91" spans="1:31" ht="14.25" x14ac:dyDescent="0.2">
      <c r="A91" s="44">
        <v>86</v>
      </c>
      <c r="B91" s="37">
        <v>0</v>
      </c>
      <c r="C91" s="37">
        <v>0</v>
      </c>
      <c r="E91" s="44">
        <v>86</v>
      </c>
      <c r="F91" s="37">
        <v>0</v>
      </c>
      <c r="G91" s="33">
        <v>0</v>
      </c>
      <c r="I91" s="44">
        <v>86</v>
      </c>
      <c r="J91" s="37">
        <v>0</v>
      </c>
      <c r="K91" s="37">
        <v>0</v>
      </c>
      <c r="M91" s="44">
        <v>86</v>
      </c>
      <c r="N91" s="37">
        <v>0</v>
      </c>
      <c r="O91" s="37">
        <v>0</v>
      </c>
      <c r="Q91" s="44">
        <v>86</v>
      </c>
      <c r="R91" s="37">
        <v>0</v>
      </c>
      <c r="S91" s="37">
        <v>0</v>
      </c>
      <c r="U91" s="44">
        <v>86</v>
      </c>
      <c r="V91" s="37">
        <v>0</v>
      </c>
      <c r="W91" s="37">
        <v>0</v>
      </c>
      <c r="Y91" s="44">
        <v>86</v>
      </c>
      <c r="Z91" s="37">
        <v>0</v>
      </c>
      <c r="AA91" s="37">
        <v>0</v>
      </c>
      <c r="AC91" s="44">
        <v>86</v>
      </c>
      <c r="AD91" s="37">
        <v>0</v>
      </c>
      <c r="AE91" s="37">
        <v>0</v>
      </c>
    </row>
    <row r="92" spans="1:31" ht="14.25" x14ac:dyDescent="0.2">
      <c r="A92" s="44">
        <v>87</v>
      </c>
      <c r="B92" s="37">
        <v>0</v>
      </c>
      <c r="C92" s="37">
        <v>0</v>
      </c>
      <c r="E92" s="44">
        <v>87</v>
      </c>
      <c r="F92" s="37">
        <v>0</v>
      </c>
      <c r="G92" s="33">
        <v>0</v>
      </c>
      <c r="I92" s="44">
        <v>87</v>
      </c>
      <c r="J92" s="37">
        <v>0</v>
      </c>
      <c r="K92" s="37">
        <v>0</v>
      </c>
      <c r="M92" s="44">
        <v>87</v>
      </c>
      <c r="N92" s="37">
        <v>0</v>
      </c>
      <c r="O92" s="37">
        <v>0</v>
      </c>
      <c r="Q92" s="44">
        <v>87</v>
      </c>
      <c r="R92" s="37">
        <v>0</v>
      </c>
      <c r="S92" s="37">
        <v>0</v>
      </c>
      <c r="U92" s="44">
        <v>87</v>
      </c>
      <c r="V92" s="37">
        <v>0</v>
      </c>
      <c r="W92" s="37">
        <v>0</v>
      </c>
      <c r="Y92" s="44">
        <v>87</v>
      </c>
      <c r="Z92" s="37">
        <v>0</v>
      </c>
      <c r="AA92" s="37">
        <v>0</v>
      </c>
      <c r="AC92" s="44">
        <v>87</v>
      </c>
      <c r="AD92" s="37">
        <v>0</v>
      </c>
      <c r="AE92" s="37">
        <v>0</v>
      </c>
    </row>
    <row r="93" spans="1:31" ht="14.25" x14ac:dyDescent="0.2">
      <c r="A93" s="44">
        <v>88</v>
      </c>
      <c r="B93" s="48">
        <v>78.75</v>
      </c>
      <c r="C93" s="37">
        <v>0</v>
      </c>
      <c r="E93" s="44">
        <v>88</v>
      </c>
      <c r="F93" s="37">
        <v>0</v>
      </c>
      <c r="G93" s="33">
        <v>0</v>
      </c>
      <c r="I93" s="44">
        <v>88</v>
      </c>
      <c r="J93" s="50">
        <v>157.5</v>
      </c>
      <c r="K93" s="50">
        <v>262.5</v>
      </c>
      <c r="M93" s="44">
        <v>88</v>
      </c>
      <c r="N93" s="37">
        <v>0</v>
      </c>
      <c r="O93" s="37">
        <v>0</v>
      </c>
      <c r="Q93" s="44">
        <v>88</v>
      </c>
      <c r="R93" s="51">
        <v>236.25</v>
      </c>
      <c r="S93" s="51">
        <v>393.75</v>
      </c>
      <c r="U93" s="44">
        <v>88</v>
      </c>
      <c r="V93" s="37">
        <v>0</v>
      </c>
      <c r="W93" s="37">
        <v>0</v>
      </c>
      <c r="Y93" s="44">
        <v>88</v>
      </c>
      <c r="Z93" s="53">
        <v>315</v>
      </c>
      <c r="AA93" s="53">
        <v>525</v>
      </c>
      <c r="AC93" s="44">
        <v>88</v>
      </c>
      <c r="AD93" s="37">
        <v>0</v>
      </c>
      <c r="AE93" s="37">
        <v>0</v>
      </c>
    </row>
    <row r="94" spans="1:31" ht="14.25" x14ac:dyDescent="0.2">
      <c r="A94" s="44">
        <v>89</v>
      </c>
      <c r="B94" s="37">
        <v>0</v>
      </c>
      <c r="C94" s="37">
        <v>0</v>
      </c>
      <c r="E94" s="44">
        <v>89</v>
      </c>
      <c r="F94" s="37">
        <v>0</v>
      </c>
      <c r="G94" s="33">
        <v>0</v>
      </c>
      <c r="I94" s="44">
        <v>89</v>
      </c>
      <c r="J94" s="37">
        <v>0</v>
      </c>
      <c r="K94" s="37">
        <v>0</v>
      </c>
      <c r="M94" s="44">
        <v>89</v>
      </c>
      <c r="N94" s="37">
        <v>0</v>
      </c>
      <c r="O94" s="37">
        <v>0</v>
      </c>
      <c r="Q94" s="44">
        <v>89</v>
      </c>
      <c r="R94" s="37">
        <v>0</v>
      </c>
      <c r="S94" s="37">
        <v>0</v>
      </c>
      <c r="U94" s="44">
        <v>89</v>
      </c>
      <c r="V94" s="37">
        <v>0</v>
      </c>
      <c r="W94" s="37">
        <v>0</v>
      </c>
      <c r="Y94" s="44">
        <v>89</v>
      </c>
      <c r="Z94" s="37">
        <v>0</v>
      </c>
      <c r="AA94" s="37">
        <v>0</v>
      </c>
      <c r="AC94" s="44">
        <v>89</v>
      </c>
      <c r="AD94" s="37">
        <v>0</v>
      </c>
      <c r="AE94" s="37">
        <v>0</v>
      </c>
    </row>
    <row r="95" spans="1:31" ht="14.25" x14ac:dyDescent="0.2">
      <c r="A95" s="44">
        <v>90</v>
      </c>
      <c r="B95" s="37">
        <v>0</v>
      </c>
      <c r="C95" s="37">
        <v>0</v>
      </c>
      <c r="E95" s="44">
        <v>90</v>
      </c>
      <c r="F95" s="37">
        <v>0</v>
      </c>
      <c r="G95" s="33">
        <v>0</v>
      </c>
      <c r="I95" s="44">
        <v>90</v>
      </c>
      <c r="J95" s="37">
        <v>0</v>
      </c>
      <c r="K95" s="37">
        <v>0</v>
      </c>
      <c r="M95" s="44">
        <v>90</v>
      </c>
      <c r="N95" s="37">
        <v>0</v>
      </c>
      <c r="O95" s="37">
        <v>0</v>
      </c>
      <c r="Q95" s="44">
        <v>90</v>
      </c>
      <c r="R95" s="37">
        <v>0</v>
      </c>
      <c r="S95" s="37">
        <v>0</v>
      </c>
      <c r="U95" s="44">
        <v>90</v>
      </c>
      <c r="V95" s="37">
        <v>0</v>
      </c>
      <c r="W95" s="37">
        <v>0</v>
      </c>
      <c r="Y95" s="44">
        <v>90</v>
      </c>
      <c r="Z95" s="37">
        <v>0</v>
      </c>
      <c r="AA95" s="37">
        <v>0</v>
      </c>
      <c r="AC95" s="44">
        <v>90</v>
      </c>
      <c r="AD95" s="37">
        <v>0</v>
      </c>
      <c r="AE95" s="37">
        <v>0</v>
      </c>
    </row>
    <row r="96" spans="1:31" ht="14.25" x14ac:dyDescent="0.2">
      <c r="A96" s="44">
        <v>91</v>
      </c>
      <c r="B96" s="37">
        <v>0</v>
      </c>
      <c r="C96" s="37">
        <v>0</v>
      </c>
      <c r="E96" s="44">
        <v>91</v>
      </c>
      <c r="F96" s="37">
        <v>0</v>
      </c>
      <c r="G96" s="33">
        <v>0</v>
      </c>
      <c r="I96" s="44">
        <v>91</v>
      </c>
      <c r="J96" s="37">
        <v>0</v>
      </c>
      <c r="K96" s="37">
        <v>0</v>
      </c>
      <c r="M96" s="44">
        <v>91</v>
      </c>
      <c r="N96" s="37">
        <v>0</v>
      </c>
      <c r="O96" s="37">
        <v>0</v>
      </c>
      <c r="Q96" s="44">
        <v>91</v>
      </c>
      <c r="R96" s="37">
        <v>0</v>
      </c>
      <c r="S96" s="37">
        <v>0</v>
      </c>
      <c r="U96" s="44">
        <v>91</v>
      </c>
      <c r="V96" s="37">
        <v>0</v>
      </c>
      <c r="W96" s="37">
        <v>0</v>
      </c>
      <c r="Y96" s="44">
        <v>91</v>
      </c>
      <c r="Z96" s="37">
        <v>0</v>
      </c>
      <c r="AA96" s="37">
        <v>0</v>
      </c>
      <c r="AC96" s="44">
        <v>91</v>
      </c>
      <c r="AD96" s="37">
        <v>0</v>
      </c>
      <c r="AE96" s="37">
        <v>0</v>
      </c>
    </row>
    <row r="97" spans="1:31" ht="14.25" x14ac:dyDescent="0.2">
      <c r="A97" s="44">
        <v>92</v>
      </c>
      <c r="B97" s="37">
        <v>0</v>
      </c>
      <c r="C97" s="37">
        <v>0</v>
      </c>
      <c r="E97" s="44">
        <v>92</v>
      </c>
      <c r="F97" s="37">
        <v>0</v>
      </c>
      <c r="G97" s="33">
        <v>0</v>
      </c>
      <c r="I97" s="44">
        <v>92</v>
      </c>
      <c r="J97" s="37">
        <v>0</v>
      </c>
      <c r="K97" s="37">
        <v>0</v>
      </c>
      <c r="M97" s="44">
        <v>92</v>
      </c>
      <c r="N97" s="37">
        <v>0</v>
      </c>
      <c r="O97" s="37">
        <v>0</v>
      </c>
      <c r="Q97" s="44">
        <v>92</v>
      </c>
      <c r="R97" s="37">
        <v>0</v>
      </c>
      <c r="S97" s="37">
        <v>0</v>
      </c>
      <c r="U97" s="44">
        <v>92</v>
      </c>
      <c r="V97" s="37">
        <v>0</v>
      </c>
      <c r="W97" s="37">
        <v>0</v>
      </c>
      <c r="Y97" s="44">
        <v>92</v>
      </c>
      <c r="Z97" s="37">
        <v>0</v>
      </c>
      <c r="AA97" s="37">
        <v>0</v>
      </c>
      <c r="AC97" s="44">
        <v>92</v>
      </c>
      <c r="AD97" s="37">
        <v>0</v>
      </c>
      <c r="AE97" s="37">
        <v>0</v>
      </c>
    </row>
    <row r="98" spans="1:31" ht="14.25" x14ac:dyDescent="0.2">
      <c r="A98" s="44">
        <v>93</v>
      </c>
      <c r="B98" s="37">
        <v>0</v>
      </c>
      <c r="C98" s="37">
        <v>0</v>
      </c>
      <c r="E98" s="44">
        <v>93</v>
      </c>
      <c r="F98" s="37">
        <v>0</v>
      </c>
      <c r="G98" s="33">
        <v>0</v>
      </c>
      <c r="I98" s="44">
        <v>93</v>
      </c>
      <c r="J98" s="37">
        <v>0</v>
      </c>
      <c r="K98" s="37">
        <v>0</v>
      </c>
      <c r="M98" s="44">
        <v>93</v>
      </c>
      <c r="N98" s="37">
        <v>0</v>
      </c>
      <c r="O98" s="37">
        <v>0</v>
      </c>
      <c r="Q98" s="44">
        <v>93</v>
      </c>
      <c r="R98" s="37">
        <v>0</v>
      </c>
      <c r="S98" s="37">
        <v>0</v>
      </c>
      <c r="U98" s="44">
        <v>93</v>
      </c>
      <c r="V98" s="37">
        <v>0</v>
      </c>
      <c r="W98" s="37">
        <v>0</v>
      </c>
      <c r="Y98" s="44">
        <v>93</v>
      </c>
      <c r="Z98" s="37">
        <v>0</v>
      </c>
      <c r="AA98" s="37">
        <v>0</v>
      </c>
      <c r="AC98" s="44">
        <v>93</v>
      </c>
      <c r="AD98" s="37">
        <v>0</v>
      </c>
      <c r="AE98" s="37">
        <v>0</v>
      </c>
    </row>
    <row r="99" spans="1:31" ht="14.25" x14ac:dyDescent="0.2">
      <c r="A99" s="44">
        <v>94</v>
      </c>
      <c r="B99" s="37">
        <v>0</v>
      </c>
      <c r="C99" s="37">
        <v>0</v>
      </c>
      <c r="E99" s="44">
        <v>94</v>
      </c>
      <c r="F99" s="37">
        <v>0</v>
      </c>
      <c r="G99" s="33">
        <v>0</v>
      </c>
      <c r="I99" s="44">
        <v>94</v>
      </c>
      <c r="J99" s="37">
        <v>0</v>
      </c>
      <c r="K99" s="37">
        <v>0</v>
      </c>
      <c r="M99" s="44">
        <v>94</v>
      </c>
      <c r="N99" s="37">
        <v>0</v>
      </c>
      <c r="O99" s="37">
        <v>0</v>
      </c>
      <c r="Q99" s="44">
        <v>94</v>
      </c>
      <c r="R99" s="37">
        <v>0</v>
      </c>
      <c r="S99" s="37">
        <v>0</v>
      </c>
      <c r="U99" s="44">
        <v>94</v>
      </c>
      <c r="V99" s="37">
        <v>0</v>
      </c>
      <c r="W99" s="37">
        <v>0</v>
      </c>
      <c r="Y99" s="44">
        <v>94</v>
      </c>
      <c r="Z99" s="37">
        <v>0</v>
      </c>
      <c r="AA99" s="37">
        <v>0</v>
      </c>
      <c r="AC99" s="44">
        <v>94</v>
      </c>
      <c r="AD99" s="37">
        <v>0</v>
      </c>
      <c r="AE99" s="37">
        <v>0</v>
      </c>
    </row>
    <row r="100" spans="1:31" ht="14.25" x14ac:dyDescent="0.2">
      <c r="A100" s="44">
        <v>95</v>
      </c>
      <c r="B100" s="37">
        <v>0</v>
      </c>
      <c r="C100" s="37">
        <v>0</v>
      </c>
      <c r="E100" s="44">
        <v>95</v>
      </c>
      <c r="F100" s="37">
        <v>0</v>
      </c>
      <c r="G100" s="33">
        <v>0</v>
      </c>
      <c r="I100" s="44">
        <v>95</v>
      </c>
      <c r="J100" s="37">
        <v>0</v>
      </c>
      <c r="K100" s="37">
        <v>0</v>
      </c>
      <c r="M100" s="44">
        <v>95</v>
      </c>
      <c r="N100" s="37">
        <v>0</v>
      </c>
      <c r="O100" s="37">
        <v>0</v>
      </c>
      <c r="Q100" s="44">
        <v>95</v>
      </c>
      <c r="R100" s="37">
        <v>0</v>
      </c>
      <c r="S100" s="37">
        <v>0</v>
      </c>
      <c r="U100" s="44">
        <v>95</v>
      </c>
      <c r="V100" s="37">
        <v>0</v>
      </c>
      <c r="W100" s="37">
        <v>0</v>
      </c>
      <c r="Y100" s="44">
        <v>95</v>
      </c>
      <c r="Z100" s="37">
        <v>0</v>
      </c>
      <c r="AA100" s="37">
        <v>0</v>
      </c>
      <c r="AC100" s="44">
        <v>95</v>
      </c>
      <c r="AD100" s="37">
        <v>0</v>
      </c>
      <c r="AE100" s="37">
        <v>0</v>
      </c>
    </row>
    <row r="101" spans="1:31" ht="14.25" x14ac:dyDescent="0.2">
      <c r="A101" s="44">
        <v>96</v>
      </c>
      <c r="B101" s="48">
        <v>78.75</v>
      </c>
      <c r="C101" s="37">
        <v>0</v>
      </c>
      <c r="E101" s="44">
        <v>96</v>
      </c>
      <c r="F101" s="48">
        <v>39.375</v>
      </c>
      <c r="G101" s="33">
        <v>0</v>
      </c>
      <c r="I101" s="44">
        <v>96</v>
      </c>
      <c r="J101" s="50">
        <v>157.5</v>
      </c>
      <c r="K101" s="50">
        <v>262.5</v>
      </c>
      <c r="M101" s="44">
        <v>96</v>
      </c>
      <c r="N101" s="50">
        <v>78.75</v>
      </c>
      <c r="O101" s="50">
        <v>131.25</v>
      </c>
      <c r="Q101" s="44">
        <v>96</v>
      </c>
      <c r="R101" s="51">
        <v>236.25</v>
      </c>
      <c r="S101" s="51">
        <v>393.75</v>
      </c>
      <c r="U101" s="44">
        <v>96</v>
      </c>
      <c r="V101" s="51">
        <v>118.125</v>
      </c>
      <c r="W101" s="51">
        <v>196.875</v>
      </c>
      <c r="Y101" s="44">
        <v>96</v>
      </c>
      <c r="Z101" s="53">
        <v>315</v>
      </c>
      <c r="AA101" s="53">
        <v>525</v>
      </c>
      <c r="AC101" s="44">
        <v>96</v>
      </c>
      <c r="AD101" s="53">
        <v>157.5</v>
      </c>
      <c r="AE101" s="53">
        <v>262.5</v>
      </c>
    </row>
    <row r="102" spans="1:31" ht="14.25" x14ac:dyDescent="0.2">
      <c r="A102" s="44">
        <v>97</v>
      </c>
      <c r="B102" s="37">
        <v>0</v>
      </c>
      <c r="C102" s="37">
        <v>0</v>
      </c>
      <c r="E102" s="44">
        <v>97</v>
      </c>
      <c r="F102" s="37">
        <v>0</v>
      </c>
      <c r="G102" s="33">
        <v>0</v>
      </c>
      <c r="I102" s="44">
        <v>97</v>
      </c>
      <c r="J102" s="37">
        <v>0</v>
      </c>
      <c r="K102" s="37">
        <v>0</v>
      </c>
      <c r="M102" s="44">
        <v>97</v>
      </c>
      <c r="N102" s="37">
        <v>0</v>
      </c>
      <c r="O102" s="37">
        <v>0</v>
      </c>
      <c r="Q102" s="44">
        <v>97</v>
      </c>
      <c r="R102" s="37">
        <v>0</v>
      </c>
      <c r="S102" s="37">
        <v>0</v>
      </c>
      <c r="U102" s="44">
        <v>97</v>
      </c>
      <c r="V102" s="37">
        <v>0</v>
      </c>
      <c r="W102" s="37">
        <v>0</v>
      </c>
      <c r="Y102" s="44">
        <v>97</v>
      </c>
      <c r="Z102" s="37">
        <v>0</v>
      </c>
      <c r="AA102" s="37">
        <v>0</v>
      </c>
      <c r="AC102" s="44">
        <v>97</v>
      </c>
      <c r="AD102" s="37">
        <v>0</v>
      </c>
      <c r="AE102" s="37">
        <v>0</v>
      </c>
    </row>
    <row r="103" spans="1:31" ht="14.25" x14ac:dyDescent="0.2">
      <c r="A103" s="44">
        <v>98</v>
      </c>
      <c r="B103" s="37">
        <v>0</v>
      </c>
      <c r="C103" s="37">
        <v>0</v>
      </c>
      <c r="E103" s="44">
        <v>98</v>
      </c>
      <c r="F103" s="37">
        <v>0</v>
      </c>
      <c r="G103" s="33">
        <v>0</v>
      </c>
      <c r="I103" s="44">
        <v>98</v>
      </c>
      <c r="J103" s="37">
        <v>0</v>
      </c>
      <c r="K103" s="37">
        <v>0</v>
      </c>
      <c r="M103" s="44">
        <v>98</v>
      </c>
      <c r="N103" s="37">
        <v>0</v>
      </c>
      <c r="O103" s="37">
        <v>0</v>
      </c>
      <c r="Q103" s="44">
        <v>98</v>
      </c>
      <c r="R103" s="37">
        <v>0</v>
      </c>
      <c r="S103" s="37">
        <v>0</v>
      </c>
      <c r="U103" s="44">
        <v>98</v>
      </c>
      <c r="V103" s="37">
        <v>0</v>
      </c>
      <c r="W103" s="37">
        <v>0</v>
      </c>
      <c r="Y103" s="44">
        <v>98</v>
      </c>
      <c r="Z103" s="37">
        <v>0</v>
      </c>
      <c r="AA103" s="37">
        <v>0</v>
      </c>
      <c r="AC103" s="44">
        <v>98</v>
      </c>
      <c r="AD103" s="37">
        <v>0</v>
      </c>
      <c r="AE103" s="37">
        <v>0</v>
      </c>
    </row>
    <row r="104" spans="1:31" ht="14.25" x14ac:dyDescent="0.2">
      <c r="A104" s="44">
        <v>99</v>
      </c>
      <c r="B104" s="37">
        <v>0</v>
      </c>
      <c r="C104" s="37">
        <v>0</v>
      </c>
      <c r="E104" s="44">
        <v>99</v>
      </c>
      <c r="F104" s="37">
        <v>0</v>
      </c>
      <c r="G104" s="33">
        <v>0</v>
      </c>
      <c r="I104" s="44">
        <v>99</v>
      </c>
      <c r="J104" s="37">
        <v>0</v>
      </c>
      <c r="K104" s="37">
        <v>0</v>
      </c>
      <c r="M104" s="44">
        <v>99</v>
      </c>
      <c r="N104" s="37">
        <v>0</v>
      </c>
      <c r="O104" s="37">
        <v>0</v>
      </c>
      <c r="Q104" s="44">
        <v>99</v>
      </c>
      <c r="R104" s="37">
        <v>0</v>
      </c>
      <c r="S104" s="37">
        <v>0</v>
      </c>
      <c r="U104" s="44">
        <v>99</v>
      </c>
      <c r="V104" s="37">
        <v>0</v>
      </c>
      <c r="W104" s="37">
        <v>0</v>
      </c>
      <c r="Y104" s="44">
        <v>99</v>
      </c>
      <c r="Z104" s="37">
        <v>0</v>
      </c>
      <c r="AA104" s="37">
        <v>0</v>
      </c>
      <c r="AC104" s="44">
        <v>99</v>
      </c>
      <c r="AD104" s="37">
        <v>0</v>
      </c>
      <c r="AE104" s="37">
        <v>0</v>
      </c>
    </row>
    <row r="105" spans="1:31" ht="14.25" x14ac:dyDescent="0.2">
      <c r="A105" s="44">
        <v>100</v>
      </c>
      <c r="B105" s="37">
        <v>0</v>
      </c>
      <c r="C105" s="37">
        <v>0</v>
      </c>
      <c r="E105" s="44">
        <v>100</v>
      </c>
      <c r="F105" s="37">
        <v>0</v>
      </c>
      <c r="G105" s="33">
        <v>0</v>
      </c>
      <c r="I105" s="44">
        <v>100</v>
      </c>
      <c r="J105" s="37">
        <v>0</v>
      </c>
      <c r="K105" s="37">
        <v>0</v>
      </c>
      <c r="M105" s="44">
        <v>100</v>
      </c>
      <c r="N105" s="37">
        <v>0</v>
      </c>
      <c r="O105" s="37">
        <v>0</v>
      </c>
      <c r="Q105" s="44">
        <v>100</v>
      </c>
      <c r="R105" s="37">
        <v>0</v>
      </c>
      <c r="S105" s="37">
        <v>0</v>
      </c>
      <c r="U105" s="44">
        <v>100</v>
      </c>
      <c r="V105" s="37">
        <v>0</v>
      </c>
      <c r="W105" s="37">
        <v>0</v>
      </c>
      <c r="Y105" s="44">
        <v>100</v>
      </c>
      <c r="Z105" s="37">
        <v>0</v>
      </c>
      <c r="AA105" s="37">
        <v>0</v>
      </c>
      <c r="AC105" s="44">
        <v>100</v>
      </c>
      <c r="AD105" s="37">
        <v>0</v>
      </c>
      <c r="AE105" s="37">
        <v>0</v>
      </c>
    </row>
    <row r="106" spans="1:31" ht="14.25" x14ac:dyDescent="0.2">
      <c r="A106" s="44">
        <v>101</v>
      </c>
      <c r="B106" s="37">
        <v>0</v>
      </c>
      <c r="C106" s="37">
        <v>0</v>
      </c>
      <c r="E106" s="44">
        <v>101</v>
      </c>
      <c r="F106" s="37">
        <v>0</v>
      </c>
      <c r="G106" s="33">
        <v>0</v>
      </c>
      <c r="I106" s="44">
        <v>101</v>
      </c>
      <c r="J106" s="37">
        <v>0</v>
      </c>
      <c r="K106" s="37">
        <v>0</v>
      </c>
      <c r="M106" s="44">
        <v>101</v>
      </c>
      <c r="N106" s="37">
        <v>0</v>
      </c>
      <c r="O106" s="37">
        <v>0</v>
      </c>
      <c r="Q106" s="44">
        <v>101</v>
      </c>
      <c r="R106" s="37">
        <v>0</v>
      </c>
      <c r="S106" s="37">
        <v>0</v>
      </c>
      <c r="U106" s="44">
        <v>101</v>
      </c>
      <c r="V106" s="37">
        <v>0</v>
      </c>
      <c r="W106" s="37">
        <v>0</v>
      </c>
      <c r="Y106" s="44">
        <v>101</v>
      </c>
      <c r="Z106" s="37">
        <v>0</v>
      </c>
      <c r="AA106" s="37">
        <v>0</v>
      </c>
      <c r="AC106" s="44">
        <v>101</v>
      </c>
      <c r="AD106" s="37">
        <v>0</v>
      </c>
      <c r="AE106" s="37">
        <v>0</v>
      </c>
    </row>
    <row r="107" spans="1:31" ht="14.25" x14ac:dyDescent="0.2">
      <c r="A107" s="44">
        <v>102</v>
      </c>
      <c r="B107" s="37">
        <v>0</v>
      </c>
      <c r="C107" s="37">
        <v>0</v>
      </c>
      <c r="E107" s="44">
        <v>102</v>
      </c>
      <c r="F107" s="37">
        <v>0</v>
      </c>
      <c r="G107" s="33">
        <v>0</v>
      </c>
      <c r="I107" s="44">
        <v>102</v>
      </c>
      <c r="J107" s="37">
        <v>0</v>
      </c>
      <c r="K107" s="37">
        <v>0</v>
      </c>
      <c r="M107" s="44">
        <v>102</v>
      </c>
      <c r="N107" s="37">
        <v>0</v>
      </c>
      <c r="O107" s="37">
        <v>0</v>
      </c>
      <c r="Q107" s="44">
        <v>102</v>
      </c>
      <c r="R107" s="37">
        <v>0</v>
      </c>
      <c r="S107" s="37">
        <v>0</v>
      </c>
      <c r="U107" s="44">
        <v>102</v>
      </c>
      <c r="V107" s="37">
        <v>0</v>
      </c>
      <c r="W107" s="37">
        <v>0</v>
      </c>
      <c r="Y107" s="44">
        <v>102</v>
      </c>
      <c r="Z107" s="37">
        <v>0</v>
      </c>
      <c r="AA107" s="37">
        <v>0</v>
      </c>
      <c r="AC107" s="44">
        <v>102</v>
      </c>
      <c r="AD107" s="37">
        <v>0</v>
      </c>
      <c r="AE107" s="37">
        <v>0</v>
      </c>
    </row>
    <row r="108" spans="1:31" ht="14.25" x14ac:dyDescent="0.2">
      <c r="A108" s="44">
        <v>103</v>
      </c>
      <c r="B108" s="37">
        <v>0</v>
      </c>
      <c r="C108" s="37">
        <v>0</v>
      </c>
      <c r="E108" s="44">
        <v>103</v>
      </c>
      <c r="F108" s="37">
        <v>0</v>
      </c>
      <c r="G108" s="33">
        <v>0</v>
      </c>
      <c r="I108" s="44">
        <v>103</v>
      </c>
      <c r="J108" s="37">
        <v>0</v>
      </c>
      <c r="K108" s="37">
        <v>0</v>
      </c>
      <c r="M108" s="44">
        <v>103</v>
      </c>
      <c r="N108" s="37">
        <v>0</v>
      </c>
      <c r="O108" s="37">
        <v>0</v>
      </c>
      <c r="Q108" s="44">
        <v>103</v>
      </c>
      <c r="R108" s="37">
        <v>0</v>
      </c>
      <c r="S108" s="37">
        <v>0</v>
      </c>
      <c r="U108" s="44">
        <v>103</v>
      </c>
      <c r="V108" s="37">
        <v>0</v>
      </c>
      <c r="W108" s="37">
        <v>0</v>
      </c>
      <c r="Y108" s="44">
        <v>103</v>
      </c>
      <c r="Z108" s="37">
        <v>0</v>
      </c>
      <c r="AA108" s="37">
        <v>0</v>
      </c>
      <c r="AC108" s="44">
        <v>103</v>
      </c>
      <c r="AD108" s="37">
        <v>0</v>
      </c>
      <c r="AE108" s="37">
        <v>0</v>
      </c>
    </row>
    <row r="109" spans="1:31" ht="14.25" x14ac:dyDescent="0.2">
      <c r="A109" s="44">
        <v>104</v>
      </c>
      <c r="B109" s="48">
        <v>91.875</v>
      </c>
      <c r="C109" s="37">
        <v>0</v>
      </c>
      <c r="E109" s="44">
        <v>104</v>
      </c>
      <c r="F109" s="37">
        <v>0</v>
      </c>
      <c r="G109" s="33">
        <v>0</v>
      </c>
      <c r="I109" s="44">
        <v>104</v>
      </c>
      <c r="J109" s="50">
        <v>183.75</v>
      </c>
      <c r="K109" s="50">
        <v>306.25</v>
      </c>
      <c r="M109" s="44">
        <v>104</v>
      </c>
      <c r="N109" s="37">
        <v>0</v>
      </c>
      <c r="O109" s="37">
        <v>0</v>
      </c>
      <c r="Q109" s="44">
        <v>104</v>
      </c>
      <c r="R109" s="51">
        <v>275.625</v>
      </c>
      <c r="S109" s="51">
        <v>459.375</v>
      </c>
      <c r="U109" s="44">
        <v>104</v>
      </c>
      <c r="V109" s="37">
        <v>0</v>
      </c>
      <c r="W109" s="37">
        <v>0</v>
      </c>
      <c r="Y109" s="44">
        <v>104</v>
      </c>
      <c r="Z109" s="53">
        <v>367.5</v>
      </c>
      <c r="AA109" s="53">
        <v>612.5</v>
      </c>
      <c r="AC109" s="44">
        <v>104</v>
      </c>
      <c r="AD109" s="37">
        <v>0</v>
      </c>
      <c r="AE109" s="37">
        <v>0</v>
      </c>
    </row>
    <row r="110" spans="1:31" ht="14.25" x14ac:dyDescent="0.2">
      <c r="A110" s="44">
        <v>105</v>
      </c>
      <c r="B110" s="37">
        <v>0</v>
      </c>
      <c r="C110" s="37">
        <v>0</v>
      </c>
      <c r="E110" s="44">
        <v>105</v>
      </c>
      <c r="F110" s="37">
        <v>0</v>
      </c>
      <c r="G110" s="33">
        <v>0</v>
      </c>
      <c r="I110" s="44">
        <v>105</v>
      </c>
      <c r="J110" s="37">
        <v>0</v>
      </c>
      <c r="K110" s="37">
        <v>0</v>
      </c>
      <c r="M110" s="44">
        <v>105</v>
      </c>
      <c r="N110" s="37">
        <v>0</v>
      </c>
      <c r="O110" s="37">
        <v>0</v>
      </c>
      <c r="Q110" s="44">
        <v>105</v>
      </c>
      <c r="R110" s="37">
        <v>0</v>
      </c>
      <c r="S110" s="37">
        <v>0</v>
      </c>
      <c r="U110" s="44">
        <v>105</v>
      </c>
      <c r="V110" s="37">
        <v>0</v>
      </c>
      <c r="W110" s="37">
        <v>0</v>
      </c>
      <c r="Y110" s="44">
        <v>105</v>
      </c>
      <c r="Z110" s="37">
        <v>0</v>
      </c>
      <c r="AA110" s="37">
        <v>0</v>
      </c>
      <c r="AC110" s="44">
        <v>105</v>
      </c>
      <c r="AD110" s="37">
        <v>0</v>
      </c>
      <c r="AE110" s="37">
        <v>0</v>
      </c>
    </row>
    <row r="111" spans="1:31" ht="14.25" x14ac:dyDescent="0.2">
      <c r="A111" s="44">
        <v>106</v>
      </c>
      <c r="B111" s="37">
        <v>0</v>
      </c>
      <c r="C111" s="37">
        <v>0</v>
      </c>
      <c r="E111" s="44">
        <v>106</v>
      </c>
      <c r="F111" s="37">
        <v>0</v>
      </c>
      <c r="G111" s="33">
        <v>0</v>
      </c>
      <c r="I111" s="44">
        <v>106</v>
      </c>
      <c r="J111" s="37">
        <v>0</v>
      </c>
      <c r="K111" s="37">
        <v>0</v>
      </c>
      <c r="M111" s="44">
        <v>106</v>
      </c>
      <c r="N111" s="37">
        <v>0</v>
      </c>
      <c r="O111" s="37">
        <v>0</v>
      </c>
      <c r="Q111" s="44">
        <v>106</v>
      </c>
      <c r="R111" s="37">
        <v>0</v>
      </c>
      <c r="S111" s="37">
        <v>0</v>
      </c>
      <c r="U111" s="44">
        <v>106</v>
      </c>
      <c r="V111" s="37">
        <v>0</v>
      </c>
      <c r="W111" s="37">
        <v>0</v>
      </c>
      <c r="Y111" s="44">
        <v>106</v>
      </c>
      <c r="Z111" s="37">
        <v>0</v>
      </c>
      <c r="AA111" s="37">
        <v>0</v>
      </c>
      <c r="AC111" s="44">
        <v>106</v>
      </c>
      <c r="AD111" s="37">
        <v>0</v>
      </c>
      <c r="AE111" s="37">
        <v>0</v>
      </c>
    </row>
    <row r="112" spans="1:31" ht="14.25" x14ac:dyDescent="0.2">
      <c r="A112" s="44">
        <v>107</v>
      </c>
      <c r="B112" s="37">
        <v>0</v>
      </c>
      <c r="C112" s="37">
        <v>0</v>
      </c>
      <c r="E112" s="44">
        <v>107</v>
      </c>
      <c r="F112" s="37">
        <v>0</v>
      </c>
      <c r="G112" s="33">
        <v>0</v>
      </c>
      <c r="I112" s="44">
        <v>107</v>
      </c>
      <c r="J112" s="37">
        <v>0</v>
      </c>
      <c r="K112" s="37">
        <v>0</v>
      </c>
      <c r="M112" s="44">
        <v>107</v>
      </c>
      <c r="N112" s="37">
        <v>0</v>
      </c>
      <c r="O112" s="37">
        <v>0</v>
      </c>
      <c r="Q112" s="44">
        <v>107</v>
      </c>
      <c r="R112" s="37">
        <v>0</v>
      </c>
      <c r="S112" s="37">
        <v>0</v>
      </c>
      <c r="U112" s="44">
        <v>107</v>
      </c>
      <c r="V112" s="37">
        <v>0</v>
      </c>
      <c r="W112" s="37">
        <v>0</v>
      </c>
      <c r="Y112" s="44">
        <v>107</v>
      </c>
      <c r="Z112" s="37">
        <v>0</v>
      </c>
      <c r="AA112" s="37">
        <v>0</v>
      </c>
      <c r="AC112" s="44">
        <v>107</v>
      </c>
      <c r="AD112" s="37">
        <v>0</v>
      </c>
      <c r="AE112" s="37">
        <v>0</v>
      </c>
    </row>
    <row r="113" spans="1:31" ht="14.25" x14ac:dyDescent="0.2">
      <c r="A113" s="44">
        <v>108</v>
      </c>
      <c r="B113" s="37">
        <v>0</v>
      </c>
      <c r="C113" s="37">
        <v>0</v>
      </c>
      <c r="E113" s="44">
        <v>108</v>
      </c>
      <c r="F113" s="37">
        <v>0</v>
      </c>
      <c r="G113" s="33">
        <v>0</v>
      </c>
      <c r="I113" s="44">
        <v>108</v>
      </c>
      <c r="J113" s="37">
        <v>0</v>
      </c>
      <c r="K113" s="37">
        <v>0</v>
      </c>
      <c r="M113" s="44">
        <v>108</v>
      </c>
      <c r="N113" s="37">
        <v>0</v>
      </c>
      <c r="O113" s="37">
        <v>0</v>
      </c>
      <c r="Q113" s="44">
        <v>108</v>
      </c>
      <c r="R113" s="37">
        <v>0</v>
      </c>
      <c r="S113" s="37">
        <v>0</v>
      </c>
      <c r="U113" s="44">
        <v>108</v>
      </c>
      <c r="V113" s="37">
        <v>0</v>
      </c>
      <c r="W113" s="37">
        <v>0</v>
      </c>
      <c r="Y113" s="44">
        <v>108</v>
      </c>
      <c r="Z113" s="37">
        <v>0</v>
      </c>
      <c r="AA113" s="37">
        <v>0</v>
      </c>
      <c r="AC113" s="44">
        <v>108</v>
      </c>
      <c r="AD113" s="37">
        <v>0</v>
      </c>
      <c r="AE113" s="37">
        <v>0</v>
      </c>
    </row>
    <row r="114" spans="1:31" ht="14.25" x14ac:dyDescent="0.2">
      <c r="A114" s="44">
        <v>109</v>
      </c>
      <c r="B114" s="37">
        <v>0</v>
      </c>
      <c r="C114" s="37">
        <v>0</v>
      </c>
      <c r="E114" s="44">
        <v>109</v>
      </c>
      <c r="F114" s="37">
        <v>0</v>
      </c>
      <c r="G114" s="33">
        <v>0</v>
      </c>
      <c r="I114" s="44">
        <v>109</v>
      </c>
      <c r="J114" s="37">
        <v>0</v>
      </c>
      <c r="K114" s="37">
        <v>0</v>
      </c>
      <c r="M114" s="44">
        <v>109</v>
      </c>
      <c r="N114" s="37">
        <v>0</v>
      </c>
      <c r="O114" s="37">
        <v>0</v>
      </c>
      <c r="Q114" s="44">
        <v>109</v>
      </c>
      <c r="R114" s="37">
        <v>0</v>
      </c>
      <c r="S114" s="37">
        <v>0</v>
      </c>
      <c r="U114" s="44">
        <v>109</v>
      </c>
      <c r="V114" s="37">
        <v>0</v>
      </c>
      <c r="W114" s="37">
        <v>0</v>
      </c>
      <c r="Y114" s="44">
        <v>109</v>
      </c>
      <c r="Z114" s="37">
        <v>0</v>
      </c>
      <c r="AA114" s="37">
        <v>0</v>
      </c>
      <c r="AC114" s="44">
        <v>109</v>
      </c>
      <c r="AD114" s="37">
        <v>0</v>
      </c>
      <c r="AE114" s="37">
        <v>0</v>
      </c>
    </row>
    <row r="115" spans="1:31" ht="14.25" x14ac:dyDescent="0.2">
      <c r="A115" s="44">
        <v>110</v>
      </c>
      <c r="B115" s="37">
        <v>0</v>
      </c>
      <c r="C115" s="37">
        <v>0</v>
      </c>
      <c r="E115" s="44">
        <v>110</v>
      </c>
      <c r="F115" s="37">
        <v>0</v>
      </c>
      <c r="G115" s="33">
        <v>0</v>
      </c>
      <c r="I115" s="44">
        <v>110</v>
      </c>
      <c r="J115" s="37">
        <v>0</v>
      </c>
      <c r="K115" s="37">
        <v>0</v>
      </c>
      <c r="M115" s="44">
        <v>110</v>
      </c>
      <c r="N115" s="37">
        <v>0</v>
      </c>
      <c r="O115" s="37">
        <v>0</v>
      </c>
      <c r="Q115" s="44">
        <v>110</v>
      </c>
      <c r="R115" s="37">
        <v>0</v>
      </c>
      <c r="S115" s="37">
        <v>0</v>
      </c>
      <c r="U115" s="44">
        <v>110</v>
      </c>
      <c r="V115" s="37">
        <v>0</v>
      </c>
      <c r="W115" s="37">
        <v>0</v>
      </c>
      <c r="Y115" s="44">
        <v>110</v>
      </c>
      <c r="Z115" s="37">
        <v>0</v>
      </c>
      <c r="AA115" s="37">
        <v>0</v>
      </c>
      <c r="AC115" s="44">
        <v>110</v>
      </c>
      <c r="AD115" s="37">
        <v>0</v>
      </c>
      <c r="AE115" s="37">
        <v>0</v>
      </c>
    </row>
    <row r="116" spans="1:31" ht="14.25" x14ac:dyDescent="0.2">
      <c r="A116" s="44">
        <v>111</v>
      </c>
      <c r="B116" s="37">
        <v>0</v>
      </c>
      <c r="C116" s="37">
        <v>0</v>
      </c>
      <c r="E116" s="44">
        <v>111</v>
      </c>
      <c r="F116" s="37">
        <v>0</v>
      </c>
      <c r="G116" s="33">
        <v>0</v>
      </c>
      <c r="I116" s="44">
        <v>111</v>
      </c>
      <c r="J116" s="37">
        <v>0</v>
      </c>
      <c r="K116" s="37">
        <v>0</v>
      </c>
      <c r="M116" s="44">
        <v>111</v>
      </c>
      <c r="N116" s="37">
        <v>0</v>
      </c>
      <c r="O116" s="37">
        <v>0</v>
      </c>
      <c r="Q116" s="44">
        <v>111</v>
      </c>
      <c r="R116" s="37">
        <v>0</v>
      </c>
      <c r="S116" s="37">
        <v>0</v>
      </c>
      <c r="U116" s="44">
        <v>111</v>
      </c>
      <c r="V116" s="37">
        <v>0</v>
      </c>
      <c r="W116" s="37">
        <v>0</v>
      </c>
      <c r="Y116" s="44">
        <v>111</v>
      </c>
      <c r="Z116" s="37">
        <v>0</v>
      </c>
      <c r="AA116" s="37">
        <v>0</v>
      </c>
      <c r="AC116" s="44">
        <v>111</v>
      </c>
      <c r="AD116" s="37">
        <v>0</v>
      </c>
      <c r="AE116" s="37">
        <v>0</v>
      </c>
    </row>
    <row r="117" spans="1:31" ht="14.25" x14ac:dyDescent="0.2">
      <c r="A117" s="44">
        <v>112</v>
      </c>
      <c r="B117" s="48">
        <v>91.875</v>
      </c>
      <c r="C117" s="37">
        <v>0</v>
      </c>
      <c r="E117" s="44">
        <v>112</v>
      </c>
      <c r="F117" s="48">
        <v>52.5</v>
      </c>
      <c r="G117" s="33">
        <v>0</v>
      </c>
      <c r="I117" s="44">
        <v>112</v>
      </c>
      <c r="J117" s="50">
        <v>183.75</v>
      </c>
      <c r="K117" s="50">
        <v>306.25</v>
      </c>
      <c r="M117" s="44">
        <v>112</v>
      </c>
      <c r="N117" s="50">
        <v>105</v>
      </c>
      <c r="O117" s="50">
        <v>175</v>
      </c>
      <c r="Q117" s="44">
        <v>112</v>
      </c>
      <c r="R117" s="51">
        <v>275.625</v>
      </c>
      <c r="S117" s="51">
        <v>459.375</v>
      </c>
      <c r="U117" s="44">
        <v>112</v>
      </c>
      <c r="V117" s="51">
        <v>157.5</v>
      </c>
      <c r="W117" s="51">
        <v>262.5</v>
      </c>
      <c r="Y117" s="44">
        <v>112</v>
      </c>
      <c r="Z117" s="53">
        <v>367.5</v>
      </c>
      <c r="AA117" s="53">
        <v>612.5</v>
      </c>
      <c r="AC117" s="44">
        <v>112</v>
      </c>
      <c r="AD117" s="53">
        <v>210</v>
      </c>
      <c r="AE117" s="53">
        <v>350</v>
      </c>
    </row>
    <row r="118" spans="1:31" ht="14.25" x14ac:dyDescent="0.2">
      <c r="A118" s="44">
        <v>113</v>
      </c>
      <c r="B118" s="37">
        <v>0</v>
      </c>
      <c r="C118" s="37">
        <v>0</v>
      </c>
      <c r="E118" s="44">
        <v>113</v>
      </c>
      <c r="F118" s="37">
        <v>0</v>
      </c>
      <c r="G118" s="33">
        <v>0</v>
      </c>
      <c r="I118" s="44">
        <v>113</v>
      </c>
      <c r="J118" s="37">
        <v>0</v>
      </c>
      <c r="K118" s="37">
        <v>0</v>
      </c>
      <c r="M118" s="44">
        <v>113</v>
      </c>
      <c r="N118" s="37">
        <v>0</v>
      </c>
      <c r="O118" s="37">
        <v>0</v>
      </c>
      <c r="Q118" s="44">
        <v>113</v>
      </c>
      <c r="R118" s="37">
        <v>0</v>
      </c>
      <c r="S118" s="37">
        <v>0</v>
      </c>
      <c r="U118" s="44">
        <v>113</v>
      </c>
      <c r="V118" s="37">
        <v>0</v>
      </c>
      <c r="W118" s="37">
        <v>0</v>
      </c>
      <c r="Y118" s="44">
        <v>113</v>
      </c>
      <c r="Z118" s="37">
        <v>0</v>
      </c>
      <c r="AA118" s="37">
        <v>0</v>
      </c>
      <c r="AC118" s="44">
        <v>113</v>
      </c>
      <c r="AD118" s="37">
        <v>0</v>
      </c>
      <c r="AE118" s="37">
        <v>0</v>
      </c>
    </row>
    <row r="119" spans="1:31" ht="14.25" x14ac:dyDescent="0.2">
      <c r="A119" s="44">
        <v>114</v>
      </c>
      <c r="B119" s="37">
        <v>0</v>
      </c>
      <c r="C119" s="37">
        <v>0</v>
      </c>
      <c r="E119" s="44">
        <v>114</v>
      </c>
      <c r="F119" s="37">
        <v>0</v>
      </c>
      <c r="G119" s="33">
        <v>0</v>
      </c>
      <c r="I119" s="44">
        <v>114</v>
      </c>
      <c r="J119" s="37">
        <v>0</v>
      </c>
      <c r="K119" s="37">
        <v>0</v>
      </c>
      <c r="M119" s="44">
        <v>114</v>
      </c>
      <c r="N119" s="37">
        <v>0</v>
      </c>
      <c r="O119" s="37">
        <v>0</v>
      </c>
      <c r="Q119" s="44">
        <v>114</v>
      </c>
      <c r="R119" s="37">
        <v>0</v>
      </c>
      <c r="S119" s="37">
        <v>0</v>
      </c>
      <c r="U119" s="44">
        <v>114</v>
      </c>
      <c r="V119" s="37">
        <v>0</v>
      </c>
      <c r="W119" s="37">
        <v>0</v>
      </c>
      <c r="Y119" s="44">
        <v>114</v>
      </c>
      <c r="Z119" s="37">
        <v>0</v>
      </c>
      <c r="AA119" s="37">
        <v>0</v>
      </c>
      <c r="AC119" s="44">
        <v>114</v>
      </c>
      <c r="AD119" s="37">
        <v>0</v>
      </c>
      <c r="AE119" s="37">
        <v>0</v>
      </c>
    </row>
    <row r="120" spans="1:31" ht="14.25" x14ac:dyDescent="0.2">
      <c r="A120" s="44">
        <v>115</v>
      </c>
      <c r="B120" s="37">
        <v>0</v>
      </c>
      <c r="C120" s="37">
        <v>0</v>
      </c>
      <c r="E120" s="44">
        <v>115</v>
      </c>
      <c r="F120" s="37">
        <v>0</v>
      </c>
      <c r="G120" s="33">
        <v>0</v>
      </c>
      <c r="I120" s="44">
        <v>115</v>
      </c>
      <c r="J120" s="37">
        <v>0</v>
      </c>
      <c r="K120" s="37">
        <v>0</v>
      </c>
      <c r="M120" s="44">
        <v>115</v>
      </c>
      <c r="N120" s="37">
        <v>0</v>
      </c>
      <c r="O120" s="37">
        <v>0</v>
      </c>
      <c r="Q120" s="44">
        <v>115</v>
      </c>
      <c r="R120" s="37">
        <v>0</v>
      </c>
      <c r="S120" s="37">
        <v>0</v>
      </c>
      <c r="U120" s="44">
        <v>115</v>
      </c>
      <c r="V120" s="37">
        <v>0</v>
      </c>
      <c r="W120" s="37">
        <v>0</v>
      </c>
      <c r="Y120" s="44">
        <v>115</v>
      </c>
      <c r="Z120" s="37">
        <v>0</v>
      </c>
      <c r="AA120" s="37">
        <v>0</v>
      </c>
      <c r="AC120" s="44">
        <v>115</v>
      </c>
      <c r="AD120" s="37">
        <v>0</v>
      </c>
      <c r="AE120" s="37">
        <v>0</v>
      </c>
    </row>
    <row r="121" spans="1:31" ht="14.25" x14ac:dyDescent="0.2">
      <c r="A121" s="44">
        <v>116</v>
      </c>
      <c r="B121" s="37">
        <v>0</v>
      </c>
      <c r="C121" s="37">
        <v>0</v>
      </c>
      <c r="E121" s="44">
        <v>116</v>
      </c>
      <c r="F121" s="37">
        <v>0</v>
      </c>
      <c r="G121" s="33">
        <v>0</v>
      </c>
      <c r="I121" s="44">
        <v>116</v>
      </c>
      <c r="J121" s="37">
        <v>0</v>
      </c>
      <c r="K121" s="37">
        <v>0</v>
      </c>
      <c r="M121" s="44">
        <v>116</v>
      </c>
      <c r="N121" s="37">
        <v>0</v>
      </c>
      <c r="O121" s="37">
        <v>0</v>
      </c>
      <c r="Q121" s="44">
        <v>116</v>
      </c>
      <c r="R121" s="37">
        <v>0</v>
      </c>
      <c r="S121" s="37">
        <v>0</v>
      </c>
      <c r="U121" s="44">
        <v>116</v>
      </c>
      <c r="V121" s="37">
        <v>0</v>
      </c>
      <c r="W121" s="37">
        <v>0</v>
      </c>
      <c r="Y121" s="44">
        <v>116</v>
      </c>
      <c r="Z121" s="37">
        <v>0</v>
      </c>
      <c r="AA121" s="37">
        <v>0</v>
      </c>
      <c r="AC121" s="44">
        <v>116</v>
      </c>
      <c r="AD121" s="37">
        <v>0</v>
      </c>
      <c r="AE121" s="37">
        <v>0</v>
      </c>
    </row>
    <row r="122" spans="1:31" ht="14.25" x14ac:dyDescent="0.2">
      <c r="A122" s="44">
        <v>117</v>
      </c>
      <c r="B122" s="37">
        <v>0</v>
      </c>
      <c r="C122" s="37">
        <v>0</v>
      </c>
      <c r="E122" s="44">
        <v>117</v>
      </c>
      <c r="F122" s="37">
        <v>0</v>
      </c>
      <c r="G122" s="33">
        <v>0</v>
      </c>
      <c r="I122" s="44">
        <v>117</v>
      </c>
      <c r="J122" s="37">
        <v>0</v>
      </c>
      <c r="K122" s="37">
        <v>0</v>
      </c>
      <c r="M122" s="44">
        <v>117</v>
      </c>
      <c r="N122" s="37">
        <v>0</v>
      </c>
      <c r="O122" s="37">
        <v>0</v>
      </c>
      <c r="Q122" s="44">
        <v>117</v>
      </c>
      <c r="R122" s="37">
        <v>0</v>
      </c>
      <c r="S122" s="37">
        <v>0</v>
      </c>
      <c r="U122" s="44">
        <v>117</v>
      </c>
      <c r="V122" s="37">
        <v>0</v>
      </c>
      <c r="W122" s="37">
        <v>0</v>
      </c>
      <c r="Y122" s="44">
        <v>117</v>
      </c>
      <c r="Z122" s="37">
        <v>0</v>
      </c>
      <c r="AA122" s="37">
        <v>0</v>
      </c>
      <c r="AC122" s="44">
        <v>117</v>
      </c>
      <c r="AD122" s="37">
        <v>0</v>
      </c>
      <c r="AE122" s="37">
        <v>0</v>
      </c>
    </row>
    <row r="123" spans="1:31" ht="14.25" x14ac:dyDescent="0.2">
      <c r="A123" s="44">
        <v>118</v>
      </c>
      <c r="B123" s="37">
        <v>0</v>
      </c>
      <c r="C123" s="37">
        <v>0</v>
      </c>
      <c r="E123" s="44">
        <v>118</v>
      </c>
      <c r="F123" s="37">
        <v>0</v>
      </c>
      <c r="G123" s="33">
        <v>0</v>
      </c>
      <c r="I123" s="44">
        <v>118</v>
      </c>
      <c r="J123" s="37">
        <v>0</v>
      </c>
      <c r="K123" s="37">
        <v>0</v>
      </c>
      <c r="M123" s="44">
        <v>118</v>
      </c>
      <c r="N123" s="37">
        <v>0</v>
      </c>
      <c r="O123" s="37">
        <v>0</v>
      </c>
      <c r="Q123" s="44">
        <v>118</v>
      </c>
      <c r="R123" s="37">
        <v>0</v>
      </c>
      <c r="S123" s="37">
        <v>0</v>
      </c>
      <c r="U123" s="44">
        <v>118</v>
      </c>
      <c r="V123" s="37">
        <v>0</v>
      </c>
      <c r="W123" s="37">
        <v>0</v>
      </c>
      <c r="Y123" s="44">
        <v>118</v>
      </c>
      <c r="Z123" s="37">
        <v>0</v>
      </c>
      <c r="AA123" s="37">
        <v>0</v>
      </c>
      <c r="AC123" s="44">
        <v>118</v>
      </c>
      <c r="AD123" s="37">
        <v>0</v>
      </c>
      <c r="AE123" s="37">
        <v>0</v>
      </c>
    </row>
    <row r="124" spans="1:31" ht="14.25" x14ac:dyDescent="0.2">
      <c r="A124" s="44">
        <v>119</v>
      </c>
      <c r="B124" s="37">
        <v>0</v>
      </c>
      <c r="C124" s="37">
        <v>0</v>
      </c>
      <c r="E124" s="44">
        <v>119</v>
      </c>
      <c r="F124" s="37">
        <v>0</v>
      </c>
      <c r="G124" s="33">
        <v>0</v>
      </c>
      <c r="I124" s="44">
        <v>119</v>
      </c>
      <c r="J124" s="37">
        <v>0</v>
      </c>
      <c r="K124" s="37">
        <v>0</v>
      </c>
      <c r="M124" s="44">
        <v>119</v>
      </c>
      <c r="N124" s="37">
        <v>0</v>
      </c>
      <c r="O124" s="37">
        <v>0</v>
      </c>
      <c r="Q124" s="44">
        <v>119</v>
      </c>
      <c r="R124" s="37">
        <v>0</v>
      </c>
      <c r="S124" s="37">
        <v>0</v>
      </c>
      <c r="U124" s="44">
        <v>119</v>
      </c>
      <c r="V124" s="37">
        <v>0</v>
      </c>
      <c r="W124" s="37">
        <v>0</v>
      </c>
      <c r="Y124" s="44">
        <v>119</v>
      </c>
      <c r="Z124" s="37">
        <v>0</v>
      </c>
      <c r="AA124" s="37">
        <v>0</v>
      </c>
      <c r="AC124" s="44">
        <v>119</v>
      </c>
      <c r="AD124" s="37">
        <v>0</v>
      </c>
      <c r="AE124" s="37">
        <v>0</v>
      </c>
    </row>
    <row r="125" spans="1:31" ht="14.25" x14ac:dyDescent="0.2">
      <c r="A125" s="44">
        <v>120</v>
      </c>
      <c r="B125" s="48">
        <v>105</v>
      </c>
      <c r="C125" s="37">
        <v>0</v>
      </c>
      <c r="E125" s="44">
        <v>120</v>
      </c>
      <c r="F125" s="37">
        <v>0</v>
      </c>
      <c r="G125" s="33">
        <v>0</v>
      </c>
      <c r="I125" s="44">
        <v>120</v>
      </c>
      <c r="J125" s="50">
        <v>210</v>
      </c>
      <c r="K125" s="50">
        <v>350</v>
      </c>
      <c r="M125" s="44">
        <v>120</v>
      </c>
      <c r="N125" s="37">
        <v>0</v>
      </c>
      <c r="O125" s="37">
        <v>0</v>
      </c>
      <c r="Q125" s="44">
        <v>120</v>
      </c>
      <c r="R125" s="51">
        <v>315</v>
      </c>
      <c r="S125" s="51">
        <v>525</v>
      </c>
      <c r="U125" s="44">
        <v>120</v>
      </c>
      <c r="V125" s="37">
        <v>0</v>
      </c>
      <c r="W125" s="37">
        <v>0</v>
      </c>
      <c r="Y125" s="44">
        <v>120</v>
      </c>
      <c r="Z125" s="53">
        <v>420</v>
      </c>
      <c r="AA125" s="53">
        <v>700</v>
      </c>
      <c r="AC125" s="44">
        <v>120</v>
      </c>
      <c r="AD125" s="37">
        <v>0</v>
      </c>
      <c r="AE125" s="37">
        <v>0</v>
      </c>
    </row>
    <row r="126" spans="1:31" ht="14.25" x14ac:dyDescent="0.2">
      <c r="A126" s="44">
        <v>121</v>
      </c>
      <c r="B126" s="37">
        <v>0</v>
      </c>
      <c r="C126" s="37">
        <v>0</v>
      </c>
      <c r="E126" s="44">
        <v>121</v>
      </c>
      <c r="F126" s="37">
        <v>0</v>
      </c>
      <c r="G126" s="33">
        <v>0</v>
      </c>
      <c r="I126" s="44">
        <v>121</v>
      </c>
      <c r="J126" s="37">
        <v>0</v>
      </c>
      <c r="K126" s="37">
        <v>0</v>
      </c>
      <c r="M126" s="44">
        <v>121</v>
      </c>
      <c r="N126" s="37">
        <v>0</v>
      </c>
      <c r="O126" s="37">
        <v>0</v>
      </c>
      <c r="Q126" s="44">
        <v>121</v>
      </c>
      <c r="R126" s="37">
        <v>0</v>
      </c>
      <c r="S126" s="37">
        <v>0</v>
      </c>
      <c r="U126" s="44">
        <v>121</v>
      </c>
      <c r="V126" s="37">
        <v>0</v>
      </c>
      <c r="W126" s="37">
        <v>0</v>
      </c>
      <c r="Y126" s="44">
        <v>121</v>
      </c>
      <c r="Z126" s="37">
        <v>0</v>
      </c>
      <c r="AA126" s="37">
        <v>0</v>
      </c>
      <c r="AC126" s="44">
        <v>121</v>
      </c>
      <c r="AD126" s="37">
        <v>0</v>
      </c>
      <c r="AE126" s="37">
        <v>0</v>
      </c>
    </row>
    <row r="127" spans="1:31" ht="14.25" x14ac:dyDescent="0.2">
      <c r="A127" s="44">
        <v>122</v>
      </c>
      <c r="B127" s="37">
        <v>0</v>
      </c>
      <c r="C127" s="37">
        <v>0</v>
      </c>
      <c r="E127" s="44">
        <v>122</v>
      </c>
      <c r="F127" s="37">
        <v>0</v>
      </c>
      <c r="G127" s="33">
        <v>0</v>
      </c>
      <c r="I127" s="44">
        <v>122</v>
      </c>
      <c r="J127" s="37">
        <v>0</v>
      </c>
      <c r="K127" s="37">
        <v>0</v>
      </c>
      <c r="M127" s="44">
        <v>122</v>
      </c>
      <c r="N127" s="37">
        <v>0</v>
      </c>
      <c r="O127" s="37">
        <v>0</v>
      </c>
      <c r="Q127" s="44">
        <v>122</v>
      </c>
      <c r="R127" s="37">
        <v>0</v>
      </c>
      <c r="S127" s="37">
        <v>0</v>
      </c>
      <c r="U127" s="44">
        <v>122</v>
      </c>
      <c r="V127" s="37">
        <v>0</v>
      </c>
      <c r="W127" s="37">
        <v>0</v>
      </c>
      <c r="Y127" s="44">
        <v>122</v>
      </c>
      <c r="Z127" s="37">
        <v>0</v>
      </c>
      <c r="AA127" s="37">
        <v>0</v>
      </c>
      <c r="AC127" s="44">
        <v>122</v>
      </c>
      <c r="AD127" s="37">
        <v>0</v>
      </c>
      <c r="AE127" s="37">
        <v>0</v>
      </c>
    </row>
    <row r="128" spans="1:31" ht="14.25" x14ac:dyDescent="0.2">
      <c r="A128" s="44">
        <v>123</v>
      </c>
      <c r="B128" s="37">
        <v>0</v>
      </c>
      <c r="C128" s="37">
        <v>0</v>
      </c>
      <c r="E128" s="44">
        <v>123</v>
      </c>
      <c r="F128" s="37">
        <v>0</v>
      </c>
      <c r="G128" s="33">
        <v>0</v>
      </c>
      <c r="I128" s="44">
        <v>123</v>
      </c>
      <c r="J128" s="37">
        <v>0</v>
      </c>
      <c r="K128" s="37">
        <v>0</v>
      </c>
      <c r="M128" s="44">
        <v>123</v>
      </c>
      <c r="N128" s="37">
        <v>0</v>
      </c>
      <c r="O128" s="37">
        <v>0</v>
      </c>
      <c r="Q128" s="44">
        <v>123</v>
      </c>
      <c r="R128" s="37">
        <v>0</v>
      </c>
      <c r="S128" s="37">
        <v>0</v>
      </c>
      <c r="U128" s="44">
        <v>123</v>
      </c>
      <c r="V128" s="37">
        <v>0</v>
      </c>
      <c r="W128" s="37">
        <v>0</v>
      </c>
      <c r="Y128" s="44">
        <v>123</v>
      </c>
      <c r="Z128" s="37">
        <v>0</v>
      </c>
      <c r="AA128" s="37">
        <v>0</v>
      </c>
      <c r="AC128" s="44">
        <v>123</v>
      </c>
      <c r="AD128" s="37">
        <v>0</v>
      </c>
      <c r="AE128" s="37">
        <v>0</v>
      </c>
    </row>
    <row r="129" spans="1:31" ht="14.25" x14ac:dyDescent="0.2">
      <c r="A129" s="44">
        <v>124</v>
      </c>
      <c r="B129" s="37">
        <v>0</v>
      </c>
      <c r="C129" s="37">
        <v>0</v>
      </c>
      <c r="E129" s="44">
        <v>124</v>
      </c>
      <c r="F129" s="37">
        <v>0</v>
      </c>
      <c r="G129" s="33">
        <v>0</v>
      </c>
      <c r="I129" s="44">
        <v>124</v>
      </c>
      <c r="J129" s="37">
        <v>0</v>
      </c>
      <c r="K129" s="37">
        <v>0</v>
      </c>
      <c r="M129" s="44">
        <v>124</v>
      </c>
      <c r="N129" s="37">
        <v>0</v>
      </c>
      <c r="O129" s="37">
        <v>0</v>
      </c>
      <c r="Q129" s="44">
        <v>124</v>
      </c>
      <c r="R129" s="37">
        <v>0</v>
      </c>
      <c r="S129" s="37">
        <v>0</v>
      </c>
      <c r="U129" s="44">
        <v>124</v>
      </c>
      <c r="V129" s="37">
        <v>0</v>
      </c>
      <c r="W129" s="37">
        <v>0</v>
      </c>
      <c r="Y129" s="44">
        <v>124</v>
      </c>
      <c r="Z129" s="37">
        <v>0</v>
      </c>
      <c r="AA129" s="37">
        <v>0</v>
      </c>
      <c r="AC129" s="44">
        <v>124</v>
      </c>
      <c r="AD129" s="37">
        <v>0</v>
      </c>
      <c r="AE129" s="37">
        <v>0</v>
      </c>
    </row>
    <row r="130" spans="1:31" ht="14.25" x14ac:dyDescent="0.2">
      <c r="A130" s="44">
        <v>125</v>
      </c>
      <c r="B130" s="37">
        <v>0</v>
      </c>
      <c r="C130" s="37">
        <v>0</v>
      </c>
      <c r="E130" s="44">
        <v>125</v>
      </c>
      <c r="F130" s="37">
        <v>0</v>
      </c>
      <c r="G130" s="33">
        <v>0</v>
      </c>
      <c r="I130" s="44">
        <v>125</v>
      </c>
      <c r="J130" s="37">
        <v>0</v>
      </c>
      <c r="K130" s="37">
        <v>0</v>
      </c>
      <c r="M130" s="44">
        <v>125</v>
      </c>
      <c r="N130" s="37">
        <v>0</v>
      </c>
      <c r="O130" s="37">
        <v>0</v>
      </c>
      <c r="Q130" s="44">
        <v>125</v>
      </c>
      <c r="R130" s="37">
        <v>0</v>
      </c>
      <c r="S130" s="37">
        <v>0</v>
      </c>
      <c r="U130" s="44">
        <v>125</v>
      </c>
      <c r="V130" s="37">
        <v>0</v>
      </c>
      <c r="W130" s="37">
        <v>0</v>
      </c>
      <c r="Y130" s="44">
        <v>125</v>
      </c>
      <c r="Z130" s="37">
        <v>0</v>
      </c>
      <c r="AA130" s="37">
        <v>0</v>
      </c>
      <c r="AC130" s="44">
        <v>125</v>
      </c>
      <c r="AD130" s="37">
        <v>0</v>
      </c>
      <c r="AE130" s="37">
        <v>0</v>
      </c>
    </row>
    <row r="131" spans="1:31" ht="14.25" x14ac:dyDescent="0.2">
      <c r="A131" s="44">
        <v>126</v>
      </c>
      <c r="B131" s="37">
        <v>0</v>
      </c>
      <c r="C131" s="37">
        <v>0</v>
      </c>
      <c r="E131" s="44">
        <v>126</v>
      </c>
      <c r="F131" s="37">
        <v>0</v>
      </c>
      <c r="G131" s="33">
        <v>0</v>
      </c>
      <c r="I131" s="44">
        <v>126</v>
      </c>
      <c r="J131" s="37">
        <v>0</v>
      </c>
      <c r="K131" s="37">
        <v>0</v>
      </c>
      <c r="M131" s="44">
        <v>126</v>
      </c>
      <c r="N131" s="37">
        <v>0</v>
      </c>
      <c r="O131" s="37">
        <v>0</v>
      </c>
      <c r="Q131" s="44">
        <v>126</v>
      </c>
      <c r="R131" s="37">
        <v>0</v>
      </c>
      <c r="S131" s="37">
        <v>0</v>
      </c>
      <c r="U131" s="44">
        <v>126</v>
      </c>
      <c r="V131" s="37">
        <v>0</v>
      </c>
      <c r="W131" s="37">
        <v>0</v>
      </c>
      <c r="Y131" s="44">
        <v>126</v>
      </c>
      <c r="Z131" s="37">
        <v>0</v>
      </c>
      <c r="AA131" s="37">
        <v>0</v>
      </c>
      <c r="AC131" s="44">
        <v>126</v>
      </c>
      <c r="AD131" s="37">
        <v>0</v>
      </c>
      <c r="AE131" s="37">
        <v>0</v>
      </c>
    </row>
    <row r="132" spans="1:31" ht="14.25" x14ac:dyDescent="0.2">
      <c r="A132" s="44">
        <v>127</v>
      </c>
      <c r="B132" s="37">
        <v>0</v>
      </c>
      <c r="C132" s="37">
        <v>0</v>
      </c>
      <c r="E132" s="44">
        <v>127</v>
      </c>
      <c r="F132" s="37">
        <v>0</v>
      </c>
      <c r="G132" s="33">
        <v>0</v>
      </c>
      <c r="I132" s="44">
        <v>127</v>
      </c>
      <c r="J132" s="37">
        <v>0</v>
      </c>
      <c r="K132" s="37">
        <v>0</v>
      </c>
      <c r="M132" s="44">
        <v>127</v>
      </c>
      <c r="N132" s="37">
        <v>0</v>
      </c>
      <c r="O132" s="37">
        <v>0</v>
      </c>
      <c r="Q132" s="44">
        <v>127</v>
      </c>
      <c r="R132" s="37">
        <v>0</v>
      </c>
      <c r="S132" s="37">
        <v>0</v>
      </c>
      <c r="U132" s="44">
        <v>127</v>
      </c>
      <c r="V132" s="37">
        <v>0</v>
      </c>
      <c r="W132" s="37">
        <v>0</v>
      </c>
      <c r="Y132" s="44">
        <v>127</v>
      </c>
      <c r="Z132" s="37">
        <v>0</v>
      </c>
      <c r="AA132" s="37">
        <v>0</v>
      </c>
      <c r="AC132" s="44">
        <v>127</v>
      </c>
      <c r="AD132" s="37">
        <v>0</v>
      </c>
      <c r="AE132" s="37">
        <v>0</v>
      </c>
    </row>
    <row r="133" spans="1:31" ht="14.25" x14ac:dyDescent="0.2">
      <c r="A133" s="44">
        <v>128</v>
      </c>
      <c r="B133" s="48">
        <v>105</v>
      </c>
      <c r="C133" s="37">
        <v>0</v>
      </c>
      <c r="E133" s="44">
        <v>128</v>
      </c>
      <c r="F133" s="48">
        <v>52.5</v>
      </c>
      <c r="G133" s="33">
        <v>0</v>
      </c>
      <c r="I133" s="44">
        <v>128</v>
      </c>
      <c r="J133" s="50">
        <v>210</v>
      </c>
      <c r="K133" s="50">
        <v>350</v>
      </c>
      <c r="M133" s="44">
        <v>128</v>
      </c>
      <c r="N133" s="50">
        <v>105</v>
      </c>
      <c r="O133" s="50">
        <v>175</v>
      </c>
      <c r="Q133" s="44">
        <v>128</v>
      </c>
      <c r="R133" s="51">
        <v>315</v>
      </c>
      <c r="S133" s="51">
        <v>525</v>
      </c>
      <c r="U133" s="44">
        <v>128</v>
      </c>
      <c r="V133" s="51">
        <v>157.5</v>
      </c>
      <c r="W133" s="51">
        <v>262.5</v>
      </c>
      <c r="Y133" s="44">
        <v>128</v>
      </c>
      <c r="Z133" s="53">
        <v>420</v>
      </c>
      <c r="AA133" s="53">
        <v>700</v>
      </c>
      <c r="AC133" s="44">
        <v>128</v>
      </c>
      <c r="AD133" s="53">
        <v>210</v>
      </c>
      <c r="AE133" s="53">
        <v>350</v>
      </c>
    </row>
    <row r="134" spans="1:31" ht="14.25" x14ac:dyDescent="0.2">
      <c r="A134" s="44">
        <v>129</v>
      </c>
      <c r="B134" s="37">
        <v>0</v>
      </c>
      <c r="C134" s="37">
        <v>0</v>
      </c>
      <c r="E134" s="44">
        <v>129</v>
      </c>
      <c r="F134" s="37">
        <v>0</v>
      </c>
      <c r="G134" s="33">
        <v>0</v>
      </c>
      <c r="I134" s="44">
        <v>129</v>
      </c>
      <c r="J134" s="37">
        <v>0</v>
      </c>
      <c r="K134" s="37">
        <v>0</v>
      </c>
      <c r="M134" s="44">
        <v>129</v>
      </c>
      <c r="N134" s="37">
        <v>0</v>
      </c>
      <c r="O134" s="37">
        <v>0</v>
      </c>
      <c r="Q134" s="44">
        <v>129</v>
      </c>
      <c r="R134" s="37">
        <v>0</v>
      </c>
      <c r="S134" s="37">
        <v>0</v>
      </c>
      <c r="U134" s="44">
        <v>129</v>
      </c>
      <c r="V134" s="37">
        <v>0</v>
      </c>
      <c r="W134" s="37">
        <v>0</v>
      </c>
      <c r="Y134" s="44">
        <v>129</v>
      </c>
      <c r="Z134" s="37">
        <v>0</v>
      </c>
      <c r="AA134" s="37">
        <v>0</v>
      </c>
      <c r="AC134" s="44">
        <v>129</v>
      </c>
      <c r="AD134" s="37">
        <v>0</v>
      </c>
      <c r="AE134" s="37">
        <v>0</v>
      </c>
    </row>
    <row r="135" spans="1:31" ht="14.25" x14ac:dyDescent="0.2">
      <c r="A135" s="44">
        <v>130</v>
      </c>
      <c r="B135" s="37">
        <v>0</v>
      </c>
      <c r="C135" s="37">
        <v>0</v>
      </c>
      <c r="E135" s="44">
        <v>130</v>
      </c>
      <c r="F135" s="37">
        <v>0</v>
      </c>
      <c r="G135" s="33">
        <v>0</v>
      </c>
      <c r="I135" s="44">
        <v>130</v>
      </c>
      <c r="J135" s="37">
        <v>0</v>
      </c>
      <c r="K135" s="37">
        <v>0</v>
      </c>
      <c r="M135" s="44">
        <v>130</v>
      </c>
      <c r="N135" s="37">
        <v>0</v>
      </c>
      <c r="O135" s="37">
        <v>0</v>
      </c>
      <c r="Q135" s="44">
        <v>130</v>
      </c>
      <c r="R135" s="37">
        <v>0</v>
      </c>
      <c r="S135" s="37">
        <v>0</v>
      </c>
      <c r="U135" s="44">
        <v>130</v>
      </c>
      <c r="V135" s="37">
        <v>0</v>
      </c>
      <c r="W135" s="37">
        <v>0</v>
      </c>
      <c r="Y135" s="44">
        <v>130</v>
      </c>
      <c r="Z135" s="37">
        <v>0</v>
      </c>
      <c r="AA135" s="37">
        <v>0</v>
      </c>
      <c r="AC135" s="44">
        <v>130</v>
      </c>
      <c r="AD135" s="37">
        <v>0</v>
      </c>
      <c r="AE135" s="37">
        <v>0</v>
      </c>
    </row>
    <row r="136" spans="1:31" ht="14.25" x14ac:dyDescent="0.2">
      <c r="A136" s="44">
        <v>131</v>
      </c>
      <c r="B136" s="37">
        <v>0</v>
      </c>
      <c r="C136" s="37">
        <v>0</v>
      </c>
      <c r="E136" s="44">
        <v>131</v>
      </c>
      <c r="F136" s="37">
        <v>0</v>
      </c>
      <c r="G136" s="33">
        <v>0</v>
      </c>
      <c r="I136" s="44">
        <v>131</v>
      </c>
      <c r="J136" s="37">
        <v>0</v>
      </c>
      <c r="K136" s="37">
        <v>0</v>
      </c>
      <c r="M136" s="44">
        <v>131</v>
      </c>
      <c r="N136" s="37">
        <v>0</v>
      </c>
      <c r="O136" s="37">
        <v>0</v>
      </c>
      <c r="Q136" s="44">
        <v>131</v>
      </c>
      <c r="R136" s="37">
        <v>0</v>
      </c>
      <c r="S136" s="37">
        <v>0</v>
      </c>
      <c r="U136" s="44">
        <v>131</v>
      </c>
      <c r="V136" s="37">
        <v>0</v>
      </c>
      <c r="W136" s="37">
        <v>0</v>
      </c>
      <c r="Y136" s="44">
        <v>131</v>
      </c>
      <c r="Z136" s="37">
        <v>0</v>
      </c>
      <c r="AA136" s="37">
        <v>0</v>
      </c>
      <c r="AC136" s="44">
        <v>131</v>
      </c>
      <c r="AD136" s="37">
        <v>0</v>
      </c>
      <c r="AE136" s="37">
        <v>0</v>
      </c>
    </row>
    <row r="137" spans="1:31" ht="14.25" x14ac:dyDescent="0.2">
      <c r="A137" s="44">
        <v>132</v>
      </c>
      <c r="B137" s="37">
        <v>0</v>
      </c>
      <c r="C137" s="37">
        <v>0</v>
      </c>
      <c r="E137" s="44">
        <v>132</v>
      </c>
      <c r="F137" s="37">
        <v>0</v>
      </c>
      <c r="G137" s="33">
        <v>0</v>
      </c>
      <c r="I137" s="44">
        <v>132</v>
      </c>
      <c r="J137" s="37">
        <v>0</v>
      </c>
      <c r="K137" s="37">
        <v>0</v>
      </c>
      <c r="M137" s="44">
        <v>132</v>
      </c>
      <c r="N137" s="37">
        <v>0</v>
      </c>
      <c r="O137" s="37">
        <v>0</v>
      </c>
      <c r="Q137" s="44">
        <v>132</v>
      </c>
      <c r="R137" s="37">
        <v>0</v>
      </c>
      <c r="S137" s="37">
        <v>0</v>
      </c>
      <c r="U137" s="44">
        <v>132</v>
      </c>
      <c r="V137" s="37">
        <v>0</v>
      </c>
      <c r="W137" s="37">
        <v>0</v>
      </c>
      <c r="Y137" s="44">
        <v>132</v>
      </c>
      <c r="Z137" s="37">
        <v>0</v>
      </c>
      <c r="AA137" s="37">
        <v>0</v>
      </c>
      <c r="AC137" s="44">
        <v>132</v>
      </c>
      <c r="AD137" s="37">
        <v>0</v>
      </c>
      <c r="AE137" s="37">
        <v>0</v>
      </c>
    </row>
    <row r="138" spans="1:31" ht="14.25" x14ac:dyDescent="0.2">
      <c r="A138" s="44">
        <v>133</v>
      </c>
      <c r="B138" s="37">
        <v>0</v>
      </c>
      <c r="C138" s="37">
        <v>0</v>
      </c>
      <c r="E138" s="44">
        <v>133</v>
      </c>
      <c r="F138" s="37">
        <v>0</v>
      </c>
      <c r="G138" s="33">
        <v>0</v>
      </c>
      <c r="I138" s="44">
        <v>133</v>
      </c>
      <c r="J138" s="37">
        <v>0</v>
      </c>
      <c r="K138" s="37">
        <v>0</v>
      </c>
      <c r="M138" s="44">
        <v>133</v>
      </c>
      <c r="N138" s="37">
        <v>0</v>
      </c>
      <c r="O138" s="37">
        <v>0</v>
      </c>
      <c r="Q138" s="44">
        <v>133</v>
      </c>
      <c r="R138" s="37">
        <v>0</v>
      </c>
      <c r="S138" s="37">
        <v>0</v>
      </c>
      <c r="U138" s="44">
        <v>133</v>
      </c>
      <c r="V138" s="37">
        <v>0</v>
      </c>
      <c r="W138" s="37">
        <v>0</v>
      </c>
      <c r="Y138" s="44">
        <v>133</v>
      </c>
      <c r="Z138" s="37">
        <v>0</v>
      </c>
      <c r="AA138" s="37">
        <v>0</v>
      </c>
      <c r="AC138" s="44">
        <v>133</v>
      </c>
      <c r="AD138" s="37">
        <v>0</v>
      </c>
      <c r="AE138" s="37">
        <v>0</v>
      </c>
    </row>
    <row r="139" spans="1:31" ht="14.25" x14ac:dyDescent="0.2">
      <c r="A139" s="44">
        <v>134</v>
      </c>
      <c r="B139" s="37">
        <v>0</v>
      </c>
      <c r="C139" s="37">
        <v>0</v>
      </c>
      <c r="E139" s="44">
        <v>134</v>
      </c>
      <c r="F139" s="37">
        <v>0</v>
      </c>
      <c r="G139" s="33">
        <v>0</v>
      </c>
      <c r="I139" s="44">
        <v>134</v>
      </c>
      <c r="J139" s="37">
        <v>0</v>
      </c>
      <c r="K139" s="37">
        <v>0</v>
      </c>
      <c r="M139" s="44">
        <v>134</v>
      </c>
      <c r="N139" s="37">
        <v>0</v>
      </c>
      <c r="O139" s="37">
        <v>0</v>
      </c>
      <c r="Q139" s="44">
        <v>134</v>
      </c>
      <c r="R139" s="37">
        <v>0</v>
      </c>
      <c r="S139" s="37">
        <v>0</v>
      </c>
      <c r="U139" s="44">
        <v>134</v>
      </c>
      <c r="V139" s="37">
        <v>0</v>
      </c>
      <c r="W139" s="37">
        <v>0</v>
      </c>
      <c r="Y139" s="44">
        <v>134</v>
      </c>
      <c r="Z139" s="37">
        <v>0</v>
      </c>
      <c r="AA139" s="37">
        <v>0</v>
      </c>
      <c r="AC139" s="44">
        <v>134</v>
      </c>
      <c r="AD139" s="37">
        <v>0</v>
      </c>
      <c r="AE139" s="37">
        <v>0</v>
      </c>
    </row>
    <row r="140" spans="1:31" ht="14.25" x14ac:dyDescent="0.2">
      <c r="A140" s="44">
        <v>135</v>
      </c>
      <c r="B140" s="37">
        <v>0</v>
      </c>
      <c r="C140" s="37">
        <v>0</v>
      </c>
      <c r="E140" s="44">
        <v>135</v>
      </c>
      <c r="F140" s="37">
        <v>0</v>
      </c>
      <c r="G140" s="33">
        <v>0</v>
      </c>
      <c r="I140" s="44">
        <v>135</v>
      </c>
      <c r="J140" s="37">
        <v>0</v>
      </c>
      <c r="K140" s="37">
        <v>0</v>
      </c>
      <c r="M140" s="44">
        <v>135</v>
      </c>
      <c r="N140" s="37">
        <v>0</v>
      </c>
      <c r="O140" s="37">
        <v>0</v>
      </c>
      <c r="Q140" s="44">
        <v>135</v>
      </c>
      <c r="R140" s="37">
        <v>0</v>
      </c>
      <c r="S140" s="37">
        <v>0</v>
      </c>
      <c r="U140" s="44">
        <v>135</v>
      </c>
      <c r="V140" s="37">
        <v>0</v>
      </c>
      <c r="W140" s="37">
        <v>0</v>
      </c>
      <c r="Y140" s="44">
        <v>135</v>
      </c>
      <c r="Z140" s="37">
        <v>0</v>
      </c>
      <c r="AA140" s="37">
        <v>0</v>
      </c>
      <c r="AC140" s="44">
        <v>135</v>
      </c>
      <c r="AD140" s="37">
        <v>0</v>
      </c>
      <c r="AE140" s="37">
        <v>0</v>
      </c>
    </row>
    <row r="141" spans="1:31" ht="14.25" x14ac:dyDescent="0.2">
      <c r="A141" s="44">
        <v>136</v>
      </c>
      <c r="B141" s="48">
        <v>118.125</v>
      </c>
      <c r="C141" s="37">
        <v>0</v>
      </c>
      <c r="E141" s="44">
        <v>136</v>
      </c>
      <c r="F141" s="37">
        <v>0</v>
      </c>
      <c r="G141" s="33">
        <v>0</v>
      </c>
      <c r="I141" s="44">
        <v>136</v>
      </c>
      <c r="J141" s="50">
        <v>236.25</v>
      </c>
      <c r="K141" s="50">
        <v>393.75</v>
      </c>
      <c r="M141" s="44">
        <v>136</v>
      </c>
      <c r="N141" s="37">
        <v>0</v>
      </c>
      <c r="O141" s="37">
        <v>0</v>
      </c>
      <c r="Q141" s="44">
        <v>136</v>
      </c>
      <c r="R141" s="51">
        <v>354.375</v>
      </c>
      <c r="S141" s="51">
        <v>590.625</v>
      </c>
      <c r="U141" s="44">
        <v>136</v>
      </c>
      <c r="V141" s="37">
        <v>0</v>
      </c>
      <c r="W141" s="37">
        <v>0</v>
      </c>
      <c r="Y141" s="44">
        <v>136</v>
      </c>
      <c r="Z141" s="53">
        <v>472.5</v>
      </c>
      <c r="AA141" s="53">
        <v>787.5</v>
      </c>
      <c r="AC141" s="44">
        <v>136</v>
      </c>
      <c r="AD141" s="37">
        <v>0</v>
      </c>
      <c r="AE141" s="37">
        <v>0</v>
      </c>
    </row>
    <row r="142" spans="1:31" ht="14.25" x14ac:dyDescent="0.2">
      <c r="A142" s="44">
        <v>137</v>
      </c>
      <c r="B142" s="37">
        <v>0</v>
      </c>
      <c r="C142" s="37">
        <v>0</v>
      </c>
      <c r="E142" s="44">
        <v>137</v>
      </c>
      <c r="F142" s="37">
        <v>0</v>
      </c>
      <c r="G142" s="33">
        <v>0</v>
      </c>
      <c r="I142" s="44">
        <v>137</v>
      </c>
      <c r="J142" s="37">
        <v>0</v>
      </c>
      <c r="K142" s="37">
        <v>0</v>
      </c>
      <c r="M142" s="44">
        <v>137</v>
      </c>
      <c r="N142" s="37">
        <v>0</v>
      </c>
      <c r="O142" s="37">
        <v>0</v>
      </c>
      <c r="Q142" s="44">
        <v>137</v>
      </c>
      <c r="R142" s="37">
        <v>0</v>
      </c>
      <c r="S142" s="37">
        <v>0</v>
      </c>
      <c r="U142" s="44">
        <v>137</v>
      </c>
      <c r="V142" s="37">
        <v>0</v>
      </c>
      <c r="W142" s="37">
        <v>0</v>
      </c>
      <c r="Y142" s="44">
        <v>137</v>
      </c>
      <c r="Z142" s="37">
        <v>0</v>
      </c>
      <c r="AA142" s="37">
        <v>0</v>
      </c>
      <c r="AC142" s="44">
        <v>137</v>
      </c>
      <c r="AD142" s="37">
        <v>0</v>
      </c>
      <c r="AE142" s="37">
        <v>0</v>
      </c>
    </row>
    <row r="143" spans="1:31" ht="14.25" x14ac:dyDescent="0.2">
      <c r="A143" s="44">
        <v>138</v>
      </c>
      <c r="B143" s="37">
        <v>0</v>
      </c>
      <c r="C143" s="37">
        <v>0</v>
      </c>
      <c r="E143" s="44">
        <v>138</v>
      </c>
      <c r="F143" s="37">
        <v>0</v>
      </c>
      <c r="G143" s="33">
        <v>0</v>
      </c>
      <c r="I143" s="44">
        <v>138</v>
      </c>
      <c r="J143" s="37">
        <v>0</v>
      </c>
      <c r="K143" s="37">
        <v>0</v>
      </c>
      <c r="M143" s="44">
        <v>138</v>
      </c>
      <c r="N143" s="37">
        <v>0</v>
      </c>
      <c r="O143" s="37">
        <v>0</v>
      </c>
      <c r="Q143" s="44">
        <v>138</v>
      </c>
      <c r="R143" s="37">
        <v>0</v>
      </c>
      <c r="S143" s="37">
        <v>0</v>
      </c>
      <c r="U143" s="44">
        <v>138</v>
      </c>
      <c r="V143" s="37">
        <v>0</v>
      </c>
      <c r="W143" s="37">
        <v>0</v>
      </c>
      <c r="Y143" s="44">
        <v>138</v>
      </c>
      <c r="Z143" s="37">
        <v>0</v>
      </c>
      <c r="AA143" s="37">
        <v>0</v>
      </c>
      <c r="AC143" s="44">
        <v>138</v>
      </c>
      <c r="AD143" s="37">
        <v>0</v>
      </c>
      <c r="AE143" s="37">
        <v>0</v>
      </c>
    </row>
    <row r="144" spans="1:31" ht="14.25" x14ac:dyDescent="0.2">
      <c r="A144" s="44">
        <v>139</v>
      </c>
      <c r="B144" s="37">
        <v>0</v>
      </c>
      <c r="C144" s="37">
        <v>0</v>
      </c>
      <c r="E144" s="44">
        <v>139</v>
      </c>
      <c r="F144" s="37">
        <v>0</v>
      </c>
      <c r="G144" s="33">
        <v>0</v>
      </c>
      <c r="I144" s="44">
        <v>139</v>
      </c>
      <c r="J144" s="37">
        <v>0</v>
      </c>
      <c r="K144" s="37">
        <v>0</v>
      </c>
      <c r="M144" s="44">
        <v>139</v>
      </c>
      <c r="N144" s="37">
        <v>0</v>
      </c>
      <c r="O144" s="37">
        <v>0</v>
      </c>
      <c r="Q144" s="44">
        <v>139</v>
      </c>
      <c r="R144" s="37">
        <v>0</v>
      </c>
      <c r="S144" s="37">
        <v>0</v>
      </c>
      <c r="U144" s="44">
        <v>139</v>
      </c>
      <c r="V144" s="37">
        <v>0</v>
      </c>
      <c r="W144" s="37">
        <v>0</v>
      </c>
      <c r="Y144" s="44">
        <v>139</v>
      </c>
      <c r="Z144" s="37">
        <v>0</v>
      </c>
      <c r="AA144" s="37">
        <v>0</v>
      </c>
      <c r="AC144" s="44">
        <v>139</v>
      </c>
      <c r="AD144" s="37">
        <v>0</v>
      </c>
      <c r="AE144" s="37">
        <v>0</v>
      </c>
    </row>
    <row r="145" spans="1:31" ht="14.25" x14ac:dyDescent="0.2">
      <c r="A145" s="44">
        <v>140</v>
      </c>
      <c r="B145" s="37">
        <v>0</v>
      </c>
      <c r="C145" s="37">
        <v>0</v>
      </c>
      <c r="E145" s="44">
        <v>140</v>
      </c>
      <c r="F145" s="37">
        <v>0</v>
      </c>
      <c r="G145" s="33">
        <v>0</v>
      </c>
      <c r="I145" s="44">
        <v>140</v>
      </c>
      <c r="J145" s="37">
        <v>0</v>
      </c>
      <c r="K145" s="37">
        <v>0</v>
      </c>
      <c r="M145" s="44">
        <v>140</v>
      </c>
      <c r="N145" s="37">
        <v>0</v>
      </c>
      <c r="O145" s="37">
        <v>0</v>
      </c>
      <c r="Q145" s="44">
        <v>140</v>
      </c>
      <c r="R145" s="37">
        <v>0</v>
      </c>
      <c r="S145" s="37">
        <v>0</v>
      </c>
      <c r="U145" s="44">
        <v>140</v>
      </c>
      <c r="V145" s="37">
        <v>0</v>
      </c>
      <c r="W145" s="37">
        <v>0</v>
      </c>
      <c r="Y145" s="44">
        <v>140</v>
      </c>
      <c r="Z145" s="37">
        <v>0</v>
      </c>
      <c r="AA145" s="37">
        <v>0</v>
      </c>
      <c r="AC145" s="44">
        <v>140</v>
      </c>
      <c r="AD145" s="37">
        <v>0</v>
      </c>
      <c r="AE145" s="37">
        <v>0</v>
      </c>
    </row>
    <row r="146" spans="1:31" ht="14.25" x14ac:dyDescent="0.2">
      <c r="A146" s="44">
        <v>141</v>
      </c>
      <c r="B146" s="37">
        <v>0</v>
      </c>
      <c r="C146" s="37">
        <v>0</v>
      </c>
      <c r="E146" s="44">
        <v>141</v>
      </c>
      <c r="F146" s="37">
        <v>0</v>
      </c>
      <c r="G146" s="33">
        <v>0</v>
      </c>
      <c r="I146" s="44">
        <v>141</v>
      </c>
      <c r="J146" s="37">
        <v>0</v>
      </c>
      <c r="K146" s="37">
        <v>0</v>
      </c>
      <c r="M146" s="44">
        <v>141</v>
      </c>
      <c r="N146" s="37">
        <v>0</v>
      </c>
      <c r="O146" s="37">
        <v>0</v>
      </c>
      <c r="Q146" s="44">
        <v>141</v>
      </c>
      <c r="R146" s="37">
        <v>0</v>
      </c>
      <c r="S146" s="37">
        <v>0</v>
      </c>
      <c r="U146" s="44">
        <v>141</v>
      </c>
      <c r="V146" s="37">
        <v>0</v>
      </c>
      <c r="W146" s="37">
        <v>0</v>
      </c>
      <c r="Y146" s="44">
        <v>141</v>
      </c>
      <c r="Z146" s="37">
        <v>0</v>
      </c>
      <c r="AA146" s="37">
        <v>0</v>
      </c>
      <c r="AC146" s="44">
        <v>141</v>
      </c>
      <c r="AD146" s="37">
        <v>0</v>
      </c>
      <c r="AE146" s="37">
        <v>0</v>
      </c>
    </row>
    <row r="147" spans="1:31" ht="14.25" x14ac:dyDescent="0.2">
      <c r="A147" s="44">
        <v>142</v>
      </c>
      <c r="B147" s="37">
        <v>0</v>
      </c>
      <c r="C147" s="37">
        <v>0</v>
      </c>
      <c r="E147" s="44">
        <v>142</v>
      </c>
      <c r="F147" s="37">
        <v>0</v>
      </c>
      <c r="G147" s="33">
        <v>0</v>
      </c>
      <c r="I147" s="44">
        <v>142</v>
      </c>
      <c r="J147" s="37">
        <v>0</v>
      </c>
      <c r="K147" s="37">
        <v>0</v>
      </c>
      <c r="M147" s="44">
        <v>142</v>
      </c>
      <c r="N147" s="37">
        <v>0</v>
      </c>
      <c r="O147" s="37">
        <v>0</v>
      </c>
      <c r="Q147" s="44">
        <v>142</v>
      </c>
      <c r="R147" s="37">
        <v>0</v>
      </c>
      <c r="S147" s="37">
        <v>0</v>
      </c>
      <c r="U147" s="44">
        <v>142</v>
      </c>
      <c r="V147" s="37">
        <v>0</v>
      </c>
      <c r="W147" s="37">
        <v>0</v>
      </c>
      <c r="Y147" s="44">
        <v>142</v>
      </c>
      <c r="Z147" s="37">
        <v>0</v>
      </c>
      <c r="AA147" s="37">
        <v>0</v>
      </c>
      <c r="AC147" s="44">
        <v>142</v>
      </c>
      <c r="AD147" s="37">
        <v>0</v>
      </c>
      <c r="AE147" s="37">
        <v>0</v>
      </c>
    </row>
    <row r="148" spans="1:31" ht="14.25" x14ac:dyDescent="0.2">
      <c r="A148" s="44">
        <v>143</v>
      </c>
      <c r="B148" s="37">
        <v>0</v>
      </c>
      <c r="C148" s="37">
        <v>0</v>
      </c>
      <c r="E148" s="44">
        <v>143</v>
      </c>
      <c r="F148" s="37">
        <v>0</v>
      </c>
      <c r="G148" s="33">
        <v>0</v>
      </c>
      <c r="I148" s="44">
        <v>143</v>
      </c>
      <c r="J148" s="37">
        <v>0</v>
      </c>
      <c r="K148" s="37">
        <v>0</v>
      </c>
      <c r="M148" s="44">
        <v>143</v>
      </c>
      <c r="N148" s="37">
        <v>0</v>
      </c>
      <c r="O148" s="37">
        <v>0</v>
      </c>
      <c r="Q148" s="44">
        <v>143</v>
      </c>
      <c r="R148" s="37">
        <v>0</v>
      </c>
      <c r="S148" s="37">
        <v>0</v>
      </c>
      <c r="U148" s="44">
        <v>143</v>
      </c>
      <c r="V148" s="37">
        <v>0</v>
      </c>
      <c r="W148" s="37">
        <v>0</v>
      </c>
      <c r="Y148" s="44">
        <v>143</v>
      </c>
      <c r="Z148" s="37">
        <v>0</v>
      </c>
      <c r="AA148" s="37">
        <v>0</v>
      </c>
      <c r="AC148" s="44">
        <v>143</v>
      </c>
      <c r="AD148" s="37">
        <v>0</v>
      </c>
      <c r="AE148" s="37">
        <v>0</v>
      </c>
    </row>
    <row r="149" spans="1:31" ht="14.25" x14ac:dyDescent="0.2">
      <c r="A149" s="44">
        <v>144</v>
      </c>
      <c r="B149" s="48">
        <v>118.125</v>
      </c>
      <c r="C149" s="37">
        <v>0</v>
      </c>
      <c r="E149" s="44">
        <v>144</v>
      </c>
      <c r="F149" s="37">
        <v>0</v>
      </c>
      <c r="G149" s="33">
        <v>0</v>
      </c>
      <c r="I149" s="44">
        <v>144</v>
      </c>
      <c r="J149" s="50">
        <v>236.25</v>
      </c>
      <c r="K149" s="50">
        <v>393.75</v>
      </c>
      <c r="M149" s="44">
        <v>144</v>
      </c>
      <c r="N149" s="37">
        <v>0</v>
      </c>
      <c r="O149" s="37">
        <v>0</v>
      </c>
      <c r="Q149" s="44">
        <v>144</v>
      </c>
      <c r="R149" s="51">
        <v>354.375</v>
      </c>
      <c r="S149" s="51">
        <v>590.625</v>
      </c>
      <c r="U149" s="44">
        <v>144</v>
      </c>
      <c r="V149" s="37">
        <v>0</v>
      </c>
      <c r="W149" s="37">
        <v>0</v>
      </c>
      <c r="Y149" s="44">
        <v>144</v>
      </c>
      <c r="Z149" s="53">
        <v>472.5</v>
      </c>
      <c r="AA149" s="53">
        <v>787.5</v>
      </c>
      <c r="AC149" s="44">
        <v>144</v>
      </c>
      <c r="AD149" s="37">
        <v>0</v>
      </c>
      <c r="AE149" s="37">
        <v>0</v>
      </c>
    </row>
    <row r="150" spans="1:31" ht="14.25" x14ac:dyDescent="0.2">
      <c r="A150" s="44">
        <v>145</v>
      </c>
      <c r="B150" s="37">
        <v>0</v>
      </c>
      <c r="C150" s="37">
        <v>0</v>
      </c>
      <c r="E150" s="44">
        <v>145</v>
      </c>
      <c r="F150" s="37">
        <v>0</v>
      </c>
      <c r="G150" s="33">
        <v>0</v>
      </c>
      <c r="I150" s="44">
        <v>145</v>
      </c>
      <c r="J150" s="37">
        <v>0</v>
      </c>
      <c r="K150" s="37">
        <v>0</v>
      </c>
      <c r="M150" s="44">
        <v>145</v>
      </c>
      <c r="N150" s="37">
        <v>0</v>
      </c>
      <c r="O150" s="37">
        <v>0</v>
      </c>
      <c r="Q150" s="44">
        <v>145</v>
      </c>
      <c r="R150" s="37">
        <v>0</v>
      </c>
      <c r="S150" s="37">
        <v>0</v>
      </c>
      <c r="U150" s="44">
        <v>145</v>
      </c>
      <c r="V150" s="37">
        <v>0</v>
      </c>
      <c r="W150" s="37">
        <v>0</v>
      </c>
      <c r="Y150" s="44">
        <v>145</v>
      </c>
      <c r="Z150" s="37">
        <v>0</v>
      </c>
      <c r="AA150" s="37">
        <v>0</v>
      </c>
      <c r="AC150" s="44">
        <v>145</v>
      </c>
      <c r="AD150" s="37">
        <v>0</v>
      </c>
      <c r="AE150" s="37">
        <v>0</v>
      </c>
    </row>
    <row r="151" spans="1:31" ht="14.25" x14ac:dyDescent="0.2">
      <c r="A151" s="44">
        <v>146</v>
      </c>
      <c r="B151" s="37">
        <v>0</v>
      </c>
      <c r="C151" s="37">
        <v>0</v>
      </c>
      <c r="E151" s="44">
        <v>146</v>
      </c>
      <c r="F151" s="37">
        <v>0</v>
      </c>
      <c r="G151" s="33">
        <v>0</v>
      </c>
      <c r="I151" s="44">
        <v>146</v>
      </c>
      <c r="J151" s="37">
        <v>0</v>
      </c>
      <c r="K151" s="37">
        <v>0</v>
      </c>
      <c r="M151" s="44">
        <v>146</v>
      </c>
      <c r="N151" s="37">
        <v>0</v>
      </c>
      <c r="O151" s="37">
        <v>0</v>
      </c>
      <c r="Q151" s="44">
        <v>146</v>
      </c>
      <c r="R151" s="37">
        <v>0</v>
      </c>
      <c r="S151" s="37">
        <v>0</v>
      </c>
      <c r="U151" s="44">
        <v>146</v>
      </c>
      <c r="V151" s="37">
        <v>0</v>
      </c>
      <c r="W151" s="37">
        <v>0</v>
      </c>
      <c r="Y151" s="44">
        <v>146</v>
      </c>
      <c r="Z151" s="37">
        <v>0</v>
      </c>
      <c r="AA151" s="37">
        <v>0</v>
      </c>
      <c r="AC151" s="44">
        <v>146</v>
      </c>
      <c r="AD151" s="37">
        <v>0</v>
      </c>
      <c r="AE151" s="37">
        <v>0</v>
      </c>
    </row>
    <row r="152" spans="1:31" ht="14.25" x14ac:dyDescent="0.2">
      <c r="A152" s="44">
        <v>147</v>
      </c>
      <c r="B152" s="37">
        <v>0</v>
      </c>
      <c r="C152" s="37">
        <v>0</v>
      </c>
      <c r="E152" s="44">
        <v>147</v>
      </c>
      <c r="F152" s="37">
        <v>0</v>
      </c>
      <c r="G152" s="33">
        <v>0</v>
      </c>
      <c r="I152" s="44">
        <v>147</v>
      </c>
      <c r="J152" s="37">
        <v>0</v>
      </c>
      <c r="K152" s="37">
        <v>0</v>
      </c>
      <c r="M152" s="44">
        <v>147</v>
      </c>
      <c r="N152" s="37">
        <v>0</v>
      </c>
      <c r="O152" s="37">
        <v>0</v>
      </c>
      <c r="Q152" s="44">
        <v>147</v>
      </c>
      <c r="R152" s="37">
        <v>0</v>
      </c>
      <c r="S152" s="37">
        <v>0</v>
      </c>
      <c r="U152" s="44">
        <v>147</v>
      </c>
      <c r="V152" s="37">
        <v>0</v>
      </c>
      <c r="W152" s="37">
        <v>0</v>
      </c>
      <c r="Y152" s="44">
        <v>147</v>
      </c>
      <c r="Z152" s="37">
        <v>0</v>
      </c>
      <c r="AA152" s="37">
        <v>0</v>
      </c>
      <c r="AC152" s="44">
        <v>147</v>
      </c>
      <c r="AD152" s="37">
        <v>0</v>
      </c>
      <c r="AE152" s="37">
        <v>0</v>
      </c>
    </row>
    <row r="153" spans="1:31" ht="14.25" x14ac:dyDescent="0.2">
      <c r="A153" s="44">
        <v>148</v>
      </c>
      <c r="B153" s="37">
        <v>0</v>
      </c>
      <c r="C153" s="37">
        <v>0</v>
      </c>
      <c r="E153" s="44">
        <v>148</v>
      </c>
      <c r="F153" s="37">
        <v>0</v>
      </c>
      <c r="G153" s="33">
        <v>0</v>
      </c>
      <c r="I153" s="44">
        <v>148</v>
      </c>
      <c r="J153" s="37">
        <v>0</v>
      </c>
      <c r="K153" s="37">
        <v>0</v>
      </c>
      <c r="M153" s="44">
        <v>148</v>
      </c>
      <c r="N153" s="37">
        <v>0</v>
      </c>
      <c r="O153" s="37">
        <v>0</v>
      </c>
      <c r="Q153" s="44">
        <v>148</v>
      </c>
      <c r="R153" s="37">
        <v>0</v>
      </c>
      <c r="S153" s="37">
        <v>0</v>
      </c>
      <c r="U153" s="44">
        <v>148</v>
      </c>
      <c r="V153" s="37">
        <v>0</v>
      </c>
      <c r="W153" s="37">
        <v>0</v>
      </c>
      <c r="Y153" s="44">
        <v>148</v>
      </c>
      <c r="Z153" s="37">
        <v>0</v>
      </c>
      <c r="AA153" s="37">
        <v>0</v>
      </c>
      <c r="AC153" s="44">
        <v>148</v>
      </c>
      <c r="AD153" s="37">
        <v>0</v>
      </c>
      <c r="AE153" s="37">
        <v>0</v>
      </c>
    </row>
    <row r="154" spans="1:31" ht="14.25" x14ac:dyDescent="0.2">
      <c r="A154" s="44">
        <v>149</v>
      </c>
      <c r="B154" s="37">
        <v>0</v>
      </c>
      <c r="C154" s="37">
        <v>0</v>
      </c>
      <c r="E154" s="44">
        <v>149</v>
      </c>
      <c r="F154" s="37">
        <v>0</v>
      </c>
      <c r="G154" s="33">
        <v>0</v>
      </c>
      <c r="I154" s="44">
        <v>149</v>
      </c>
      <c r="J154" s="37">
        <v>0</v>
      </c>
      <c r="K154" s="37">
        <v>0</v>
      </c>
      <c r="M154" s="44">
        <v>149</v>
      </c>
      <c r="N154" s="37">
        <v>0</v>
      </c>
      <c r="O154" s="37">
        <v>0</v>
      </c>
      <c r="Q154" s="44">
        <v>149</v>
      </c>
      <c r="R154" s="37">
        <v>0</v>
      </c>
      <c r="S154" s="37">
        <v>0</v>
      </c>
      <c r="U154" s="44">
        <v>149</v>
      </c>
      <c r="V154" s="37">
        <v>0</v>
      </c>
      <c r="W154" s="37">
        <v>0</v>
      </c>
      <c r="Y154" s="44">
        <v>149</v>
      </c>
      <c r="Z154" s="37">
        <v>0</v>
      </c>
      <c r="AA154" s="37">
        <v>0</v>
      </c>
      <c r="AC154" s="44">
        <v>149</v>
      </c>
      <c r="AD154" s="37">
        <v>0</v>
      </c>
      <c r="AE154" s="37">
        <v>0</v>
      </c>
    </row>
    <row r="155" spans="1:31" ht="14.25" x14ac:dyDescent="0.2">
      <c r="A155" s="44">
        <v>150</v>
      </c>
      <c r="B155" s="37">
        <v>0</v>
      </c>
      <c r="C155" s="37">
        <v>0</v>
      </c>
      <c r="E155" s="44">
        <v>150</v>
      </c>
      <c r="F155" s="37">
        <v>0</v>
      </c>
      <c r="G155" s="33">
        <v>0</v>
      </c>
      <c r="I155" s="44">
        <v>150</v>
      </c>
      <c r="J155" s="37">
        <v>0</v>
      </c>
      <c r="K155" s="37">
        <v>0</v>
      </c>
      <c r="M155" s="44">
        <v>150</v>
      </c>
      <c r="N155" s="37">
        <v>0</v>
      </c>
      <c r="O155" s="37">
        <v>0</v>
      </c>
      <c r="Q155" s="44">
        <v>150</v>
      </c>
      <c r="R155" s="37">
        <v>0</v>
      </c>
      <c r="S155" s="37">
        <v>0</v>
      </c>
      <c r="U155" s="44">
        <v>150</v>
      </c>
      <c r="V155" s="37">
        <v>0</v>
      </c>
      <c r="W155" s="37">
        <v>0</v>
      </c>
      <c r="Y155" s="44">
        <v>150</v>
      </c>
      <c r="Z155" s="37">
        <v>0</v>
      </c>
      <c r="AA155" s="37">
        <v>0</v>
      </c>
      <c r="AC155" s="44">
        <v>150</v>
      </c>
      <c r="AD155" s="37">
        <v>0</v>
      </c>
      <c r="AE155" s="37">
        <v>0</v>
      </c>
    </row>
    <row r="156" spans="1:31" ht="14.25" x14ac:dyDescent="0.2">
      <c r="A156" s="44">
        <v>151</v>
      </c>
      <c r="B156" s="37">
        <v>0</v>
      </c>
      <c r="C156" s="37">
        <v>0</v>
      </c>
      <c r="E156" s="44">
        <v>151</v>
      </c>
      <c r="F156" s="37">
        <v>0</v>
      </c>
      <c r="G156" s="33">
        <v>0</v>
      </c>
      <c r="I156" s="44">
        <v>151</v>
      </c>
      <c r="J156" s="37">
        <v>0</v>
      </c>
      <c r="K156" s="37">
        <v>0</v>
      </c>
      <c r="M156" s="44">
        <v>151</v>
      </c>
      <c r="N156" s="37">
        <v>0</v>
      </c>
      <c r="O156" s="37">
        <v>0</v>
      </c>
      <c r="Q156" s="44">
        <v>151</v>
      </c>
      <c r="R156" s="37">
        <v>0</v>
      </c>
      <c r="S156" s="37">
        <v>0</v>
      </c>
      <c r="U156" s="44">
        <v>151</v>
      </c>
      <c r="V156" s="37">
        <v>0</v>
      </c>
      <c r="W156" s="37">
        <v>0</v>
      </c>
      <c r="Y156" s="44">
        <v>151</v>
      </c>
      <c r="Z156" s="37">
        <v>0</v>
      </c>
      <c r="AA156" s="37">
        <v>0</v>
      </c>
      <c r="AC156" s="44">
        <v>151</v>
      </c>
      <c r="AD156" s="37">
        <v>0</v>
      </c>
      <c r="AE156" s="37">
        <v>0</v>
      </c>
    </row>
    <row r="157" spans="1:31" ht="14.25" x14ac:dyDescent="0.2">
      <c r="A157" s="44">
        <v>152</v>
      </c>
      <c r="B157" s="37">
        <v>0</v>
      </c>
      <c r="C157" s="37">
        <v>0</v>
      </c>
      <c r="E157" s="44">
        <v>152</v>
      </c>
      <c r="F157" s="37">
        <v>0</v>
      </c>
      <c r="G157" s="33">
        <v>0</v>
      </c>
      <c r="I157" s="44">
        <v>152</v>
      </c>
      <c r="J157" s="37">
        <v>0</v>
      </c>
      <c r="K157" s="37">
        <v>0</v>
      </c>
      <c r="M157" s="44">
        <v>152</v>
      </c>
      <c r="N157" s="37">
        <v>0</v>
      </c>
      <c r="O157" s="37">
        <v>0</v>
      </c>
      <c r="Q157" s="44">
        <v>152</v>
      </c>
      <c r="R157" s="37">
        <v>0</v>
      </c>
      <c r="S157" s="37">
        <v>0</v>
      </c>
      <c r="U157" s="44">
        <v>152</v>
      </c>
      <c r="V157" s="37">
        <v>0</v>
      </c>
      <c r="W157" s="37">
        <v>0</v>
      </c>
      <c r="Y157" s="44">
        <v>152</v>
      </c>
      <c r="Z157" s="37">
        <v>0</v>
      </c>
      <c r="AA157" s="37">
        <v>0</v>
      </c>
      <c r="AC157" s="44">
        <v>152</v>
      </c>
      <c r="AD157" s="37">
        <v>0</v>
      </c>
      <c r="AE157" s="37">
        <v>0</v>
      </c>
    </row>
    <row r="158" spans="1:31" ht="14.25" x14ac:dyDescent="0.2">
      <c r="A158" s="44">
        <v>153</v>
      </c>
      <c r="B158" s="37">
        <v>0</v>
      </c>
      <c r="C158" s="37">
        <v>0</v>
      </c>
      <c r="E158" s="44">
        <v>153</v>
      </c>
      <c r="F158" s="37">
        <v>0</v>
      </c>
      <c r="G158" s="33">
        <v>0</v>
      </c>
      <c r="I158" s="44">
        <v>153</v>
      </c>
      <c r="J158" s="37">
        <v>0</v>
      </c>
      <c r="K158" s="37">
        <v>0</v>
      </c>
      <c r="M158" s="44">
        <v>153</v>
      </c>
      <c r="N158" s="37">
        <v>0</v>
      </c>
      <c r="O158" s="37">
        <v>0</v>
      </c>
      <c r="Q158" s="44">
        <v>153</v>
      </c>
      <c r="R158" s="37">
        <v>0</v>
      </c>
      <c r="S158" s="37">
        <v>0</v>
      </c>
      <c r="U158" s="44">
        <v>153</v>
      </c>
      <c r="V158" s="37">
        <v>0</v>
      </c>
      <c r="W158" s="37">
        <v>0</v>
      </c>
      <c r="Y158" s="44">
        <v>153</v>
      </c>
      <c r="Z158" s="37">
        <v>0</v>
      </c>
      <c r="AA158" s="37">
        <v>0</v>
      </c>
      <c r="AC158" s="44">
        <v>153</v>
      </c>
      <c r="AD158" s="37">
        <v>0</v>
      </c>
      <c r="AE158" s="37">
        <v>0</v>
      </c>
    </row>
    <row r="159" spans="1:31" ht="14.25" x14ac:dyDescent="0.2">
      <c r="A159" s="44">
        <v>154</v>
      </c>
      <c r="B159" s="37">
        <v>0</v>
      </c>
      <c r="C159" s="37">
        <v>0</v>
      </c>
      <c r="E159" s="44">
        <v>154</v>
      </c>
      <c r="F159" s="37">
        <v>0</v>
      </c>
      <c r="G159" s="33">
        <v>0</v>
      </c>
      <c r="I159" s="44">
        <v>154</v>
      </c>
      <c r="J159" s="37">
        <v>0</v>
      </c>
      <c r="K159" s="37">
        <v>0</v>
      </c>
      <c r="M159" s="44">
        <v>154</v>
      </c>
      <c r="N159" s="37">
        <v>0</v>
      </c>
      <c r="O159" s="37">
        <v>0</v>
      </c>
      <c r="Q159" s="44">
        <v>154</v>
      </c>
      <c r="R159" s="37">
        <v>0</v>
      </c>
      <c r="S159" s="37">
        <v>0</v>
      </c>
      <c r="U159" s="44">
        <v>154</v>
      </c>
      <c r="V159" s="37">
        <v>0</v>
      </c>
      <c r="W159" s="37">
        <v>0</v>
      </c>
      <c r="Y159" s="44">
        <v>154</v>
      </c>
      <c r="Z159" s="37">
        <v>0</v>
      </c>
      <c r="AA159" s="37">
        <v>0</v>
      </c>
      <c r="AC159" s="44">
        <v>154</v>
      </c>
      <c r="AD159" s="37">
        <v>0</v>
      </c>
      <c r="AE159" s="37">
        <v>0</v>
      </c>
    </row>
    <row r="160" spans="1:31" ht="14.25" x14ac:dyDescent="0.2">
      <c r="A160" s="44">
        <v>155</v>
      </c>
      <c r="B160" s="37">
        <v>0</v>
      </c>
      <c r="C160" s="37">
        <v>0</v>
      </c>
      <c r="E160" s="44">
        <v>155</v>
      </c>
      <c r="F160" s="37">
        <v>0</v>
      </c>
      <c r="G160" s="33">
        <v>0</v>
      </c>
      <c r="I160" s="44">
        <v>155</v>
      </c>
      <c r="J160" s="37">
        <v>0</v>
      </c>
      <c r="K160" s="37">
        <v>0</v>
      </c>
      <c r="M160" s="44">
        <v>155</v>
      </c>
      <c r="N160" s="37">
        <v>0</v>
      </c>
      <c r="O160" s="37">
        <v>0</v>
      </c>
      <c r="Q160" s="44">
        <v>155</v>
      </c>
      <c r="R160" s="37">
        <v>0</v>
      </c>
      <c r="S160" s="37">
        <v>0</v>
      </c>
      <c r="U160" s="44">
        <v>155</v>
      </c>
      <c r="V160" s="37">
        <v>0</v>
      </c>
      <c r="W160" s="37">
        <v>0</v>
      </c>
      <c r="Y160" s="44">
        <v>155</v>
      </c>
      <c r="Z160" s="37">
        <v>0</v>
      </c>
      <c r="AA160" s="37">
        <v>0</v>
      </c>
      <c r="AC160" s="44">
        <v>155</v>
      </c>
      <c r="AD160" s="37">
        <v>0</v>
      </c>
      <c r="AE160" s="37">
        <v>0</v>
      </c>
    </row>
    <row r="161" spans="1:31" ht="14.25" x14ac:dyDescent="0.2">
      <c r="A161" s="44">
        <v>156</v>
      </c>
      <c r="B161" s="37">
        <v>0</v>
      </c>
      <c r="C161" s="37">
        <v>0</v>
      </c>
      <c r="E161" s="44">
        <v>156</v>
      </c>
      <c r="F161" s="37">
        <v>0</v>
      </c>
      <c r="G161" s="33">
        <v>0</v>
      </c>
      <c r="I161" s="44">
        <v>156</v>
      </c>
      <c r="J161" s="37">
        <v>0</v>
      </c>
      <c r="K161" s="37">
        <v>0</v>
      </c>
      <c r="M161" s="44">
        <v>156</v>
      </c>
      <c r="N161" s="37">
        <v>0</v>
      </c>
      <c r="O161" s="37">
        <v>0</v>
      </c>
      <c r="Q161" s="44">
        <v>156</v>
      </c>
      <c r="R161" s="37">
        <v>0</v>
      </c>
      <c r="S161" s="37">
        <v>0</v>
      </c>
      <c r="U161" s="44">
        <v>156</v>
      </c>
      <c r="V161" s="37">
        <v>0</v>
      </c>
      <c r="W161" s="37">
        <v>0</v>
      </c>
      <c r="Y161" s="44">
        <v>156</v>
      </c>
      <c r="Z161" s="37">
        <v>0</v>
      </c>
      <c r="AA161" s="37">
        <v>0</v>
      </c>
      <c r="AC161" s="44">
        <v>156</v>
      </c>
      <c r="AD161" s="37">
        <v>0</v>
      </c>
      <c r="AE161" s="37">
        <v>0</v>
      </c>
    </row>
    <row r="162" spans="1:31" ht="14.25" x14ac:dyDescent="0.2">
      <c r="A162" s="44">
        <v>157</v>
      </c>
      <c r="B162" s="37">
        <v>0</v>
      </c>
      <c r="C162" s="37">
        <v>0</v>
      </c>
      <c r="E162" s="44">
        <v>157</v>
      </c>
      <c r="F162" s="37">
        <v>0</v>
      </c>
      <c r="G162" s="33">
        <v>0</v>
      </c>
      <c r="I162" s="44">
        <v>157</v>
      </c>
      <c r="J162" s="37">
        <v>0</v>
      </c>
      <c r="K162" s="37">
        <v>0</v>
      </c>
      <c r="M162" s="44">
        <v>157</v>
      </c>
      <c r="N162" s="37">
        <v>0</v>
      </c>
      <c r="O162" s="37">
        <v>0</v>
      </c>
      <c r="Q162" s="44">
        <v>157</v>
      </c>
      <c r="R162" s="37">
        <v>0</v>
      </c>
      <c r="S162" s="37">
        <v>0</v>
      </c>
      <c r="U162" s="44">
        <v>157</v>
      </c>
      <c r="V162" s="37">
        <v>0</v>
      </c>
      <c r="W162" s="37">
        <v>0</v>
      </c>
      <c r="Y162" s="44">
        <v>157</v>
      </c>
      <c r="Z162" s="37">
        <v>0</v>
      </c>
      <c r="AA162" s="37">
        <v>0</v>
      </c>
      <c r="AC162" s="44">
        <v>157</v>
      </c>
      <c r="AD162" s="37">
        <v>0</v>
      </c>
      <c r="AE162" s="37">
        <v>0</v>
      </c>
    </row>
    <row r="163" spans="1:31" ht="14.25" x14ac:dyDescent="0.2">
      <c r="A163" s="44">
        <v>158</v>
      </c>
      <c r="B163" s="37">
        <v>0</v>
      </c>
      <c r="C163" s="37">
        <v>0</v>
      </c>
      <c r="E163" s="44">
        <v>158</v>
      </c>
      <c r="F163" s="37">
        <v>0</v>
      </c>
      <c r="G163" s="33">
        <v>0</v>
      </c>
      <c r="I163" s="44">
        <v>158</v>
      </c>
      <c r="J163" s="37">
        <v>0</v>
      </c>
      <c r="K163" s="37">
        <v>0</v>
      </c>
      <c r="M163" s="44">
        <v>158</v>
      </c>
      <c r="N163" s="37">
        <v>0</v>
      </c>
      <c r="O163" s="37">
        <v>0</v>
      </c>
      <c r="Q163" s="44">
        <v>158</v>
      </c>
      <c r="R163" s="37">
        <v>0</v>
      </c>
      <c r="S163" s="37">
        <v>0</v>
      </c>
      <c r="U163" s="44">
        <v>158</v>
      </c>
      <c r="V163" s="37">
        <v>0</v>
      </c>
      <c r="W163" s="37">
        <v>0</v>
      </c>
      <c r="Y163" s="44">
        <v>158</v>
      </c>
      <c r="Z163" s="37">
        <v>0</v>
      </c>
      <c r="AA163" s="37">
        <v>0</v>
      </c>
      <c r="AC163" s="44">
        <v>158</v>
      </c>
      <c r="AD163" s="37">
        <v>0</v>
      </c>
      <c r="AE163" s="37">
        <v>0</v>
      </c>
    </row>
    <row r="164" spans="1:31" ht="14.25" x14ac:dyDescent="0.2">
      <c r="A164" s="44">
        <v>159</v>
      </c>
      <c r="B164" s="37">
        <v>0</v>
      </c>
      <c r="C164" s="37">
        <v>0</v>
      </c>
      <c r="E164" s="44">
        <v>159</v>
      </c>
      <c r="F164" s="37">
        <v>0</v>
      </c>
      <c r="G164" s="33">
        <v>0</v>
      </c>
      <c r="I164" s="44">
        <v>159</v>
      </c>
      <c r="J164" s="37">
        <v>0</v>
      </c>
      <c r="K164" s="37">
        <v>0</v>
      </c>
      <c r="M164" s="44">
        <v>159</v>
      </c>
      <c r="N164" s="37">
        <v>0</v>
      </c>
      <c r="O164" s="37">
        <v>0</v>
      </c>
      <c r="Q164" s="44">
        <v>159</v>
      </c>
      <c r="R164" s="37">
        <v>0</v>
      </c>
      <c r="S164" s="37">
        <v>0</v>
      </c>
      <c r="U164" s="44">
        <v>159</v>
      </c>
      <c r="V164" s="37">
        <v>0</v>
      </c>
      <c r="W164" s="37">
        <v>0</v>
      </c>
      <c r="Y164" s="44">
        <v>159</v>
      </c>
      <c r="Z164" s="37">
        <v>0</v>
      </c>
      <c r="AA164" s="37">
        <v>0</v>
      </c>
      <c r="AC164" s="44">
        <v>159</v>
      </c>
      <c r="AD164" s="37">
        <v>0</v>
      </c>
      <c r="AE164" s="37">
        <v>0</v>
      </c>
    </row>
    <row r="165" spans="1:31" ht="14.25" x14ac:dyDescent="0.2">
      <c r="A165" s="44">
        <v>160</v>
      </c>
      <c r="B165" s="37">
        <v>0</v>
      </c>
      <c r="C165" s="37">
        <v>0</v>
      </c>
      <c r="E165" s="44">
        <v>160</v>
      </c>
      <c r="F165" s="37">
        <v>0</v>
      </c>
      <c r="G165" s="33">
        <v>0</v>
      </c>
      <c r="I165" s="44">
        <v>160</v>
      </c>
      <c r="J165" s="37">
        <v>0</v>
      </c>
      <c r="K165" s="37">
        <v>0</v>
      </c>
      <c r="M165" s="44">
        <v>160</v>
      </c>
      <c r="N165" s="37">
        <v>0</v>
      </c>
      <c r="O165" s="37">
        <v>0</v>
      </c>
      <c r="Q165" s="44">
        <v>160</v>
      </c>
      <c r="R165" s="37">
        <v>0</v>
      </c>
      <c r="S165" s="37">
        <v>0</v>
      </c>
      <c r="U165" s="44">
        <v>160</v>
      </c>
      <c r="V165" s="37">
        <v>0</v>
      </c>
      <c r="W165" s="37">
        <v>0</v>
      </c>
      <c r="Y165" s="44">
        <v>160</v>
      </c>
      <c r="Z165" s="37">
        <v>0</v>
      </c>
      <c r="AA165" s="37">
        <v>0</v>
      </c>
      <c r="AC165" s="44">
        <v>160</v>
      </c>
      <c r="AD165" s="37">
        <v>0</v>
      </c>
      <c r="AE165" s="37">
        <v>0</v>
      </c>
    </row>
    <row r="166" spans="1:31" ht="14.25" x14ac:dyDescent="0.2">
      <c r="A166" s="44">
        <v>161</v>
      </c>
      <c r="B166" s="37">
        <v>0</v>
      </c>
      <c r="C166" s="37">
        <v>0</v>
      </c>
      <c r="E166" s="44">
        <v>161</v>
      </c>
      <c r="F166" s="37">
        <v>0</v>
      </c>
      <c r="G166" s="33">
        <v>0</v>
      </c>
      <c r="I166" s="44">
        <v>161</v>
      </c>
      <c r="J166" s="37">
        <v>0</v>
      </c>
      <c r="K166" s="37">
        <v>0</v>
      </c>
      <c r="M166" s="44">
        <v>161</v>
      </c>
      <c r="N166" s="37">
        <v>0</v>
      </c>
      <c r="O166" s="37">
        <v>0</v>
      </c>
      <c r="Q166" s="44">
        <v>161</v>
      </c>
      <c r="R166" s="37">
        <v>0</v>
      </c>
      <c r="S166" s="37">
        <v>0</v>
      </c>
      <c r="U166" s="44">
        <v>161</v>
      </c>
      <c r="V166" s="37">
        <v>0</v>
      </c>
      <c r="W166" s="37">
        <v>0</v>
      </c>
      <c r="Y166" s="44">
        <v>161</v>
      </c>
      <c r="Z166" s="37">
        <v>0</v>
      </c>
      <c r="AA166" s="37">
        <v>0</v>
      </c>
      <c r="AC166" s="44">
        <v>161</v>
      </c>
      <c r="AD166" s="37">
        <v>0</v>
      </c>
      <c r="AE166" s="37">
        <v>0</v>
      </c>
    </row>
    <row r="167" spans="1:31" ht="14.25" x14ac:dyDescent="0.2">
      <c r="A167" s="44">
        <v>162</v>
      </c>
      <c r="B167" s="37">
        <v>0</v>
      </c>
      <c r="C167" s="37">
        <v>0</v>
      </c>
      <c r="E167" s="44">
        <v>162</v>
      </c>
      <c r="F167" s="37">
        <v>0</v>
      </c>
      <c r="G167" s="33">
        <v>0</v>
      </c>
      <c r="I167" s="44">
        <v>162</v>
      </c>
      <c r="J167" s="37">
        <v>0</v>
      </c>
      <c r="K167" s="37">
        <v>0</v>
      </c>
      <c r="M167" s="44">
        <v>162</v>
      </c>
      <c r="N167" s="37">
        <v>0</v>
      </c>
      <c r="O167" s="37">
        <v>0</v>
      </c>
      <c r="Q167" s="44">
        <v>162</v>
      </c>
      <c r="R167" s="37">
        <v>0</v>
      </c>
      <c r="S167" s="37">
        <v>0</v>
      </c>
      <c r="U167" s="44">
        <v>162</v>
      </c>
      <c r="V167" s="37">
        <v>0</v>
      </c>
      <c r="W167" s="37">
        <v>0</v>
      </c>
      <c r="Y167" s="44">
        <v>162</v>
      </c>
      <c r="Z167" s="37">
        <v>0</v>
      </c>
      <c r="AA167" s="37">
        <v>0</v>
      </c>
      <c r="AC167" s="44">
        <v>162</v>
      </c>
      <c r="AD167" s="37">
        <v>0</v>
      </c>
      <c r="AE167" s="37">
        <v>0</v>
      </c>
    </row>
    <row r="168" spans="1:31" ht="14.25" x14ac:dyDescent="0.2">
      <c r="A168" s="44">
        <v>163</v>
      </c>
      <c r="B168" s="37">
        <v>0</v>
      </c>
      <c r="C168" s="37">
        <v>0</v>
      </c>
      <c r="E168" s="44">
        <v>163</v>
      </c>
      <c r="F168" s="37">
        <v>0</v>
      </c>
      <c r="G168" s="33">
        <v>0</v>
      </c>
      <c r="I168" s="44">
        <v>163</v>
      </c>
      <c r="J168" s="37">
        <v>0</v>
      </c>
      <c r="K168" s="37">
        <v>0</v>
      </c>
      <c r="M168" s="44">
        <v>163</v>
      </c>
      <c r="N168" s="37">
        <v>0</v>
      </c>
      <c r="O168" s="37">
        <v>0</v>
      </c>
      <c r="Q168" s="44">
        <v>163</v>
      </c>
      <c r="R168" s="37">
        <v>0</v>
      </c>
      <c r="S168" s="37">
        <v>0</v>
      </c>
      <c r="U168" s="44">
        <v>163</v>
      </c>
      <c r="V168" s="37">
        <v>0</v>
      </c>
      <c r="W168" s="37">
        <v>0</v>
      </c>
      <c r="Y168" s="44">
        <v>163</v>
      </c>
      <c r="Z168" s="37">
        <v>0</v>
      </c>
      <c r="AA168" s="37">
        <v>0</v>
      </c>
      <c r="AC168" s="44">
        <v>163</v>
      </c>
      <c r="AD168" s="37">
        <v>0</v>
      </c>
      <c r="AE168" s="37">
        <v>0</v>
      </c>
    </row>
    <row r="169" spans="1:31" ht="14.25" x14ac:dyDescent="0.2">
      <c r="A169" s="44">
        <v>164</v>
      </c>
      <c r="B169" s="37">
        <v>0</v>
      </c>
      <c r="C169" s="37">
        <v>0</v>
      </c>
      <c r="E169" s="44">
        <v>164</v>
      </c>
      <c r="F169" s="37">
        <v>0</v>
      </c>
      <c r="G169" s="33">
        <v>0</v>
      </c>
      <c r="I169" s="44">
        <v>164</v>
      </c>
      <c r="J169" s="37">
        <v>0</v>
      </c>
      <c r="K169" s="37">
        <v>0</v>
      </c>
      <c r="M169" s="44">
        <v>164</v>
      </c>
      <c r="N169" s="37">
        <v>0</v>
      </c>
      <c r="O169" s="37">
        <v>0</v>
      </c>
      <c r="Q169" s="44">
        <v>164</v>
      </c>
      <c r="R169" s="37">
        <v>0</v>
      </c>
      <c r="S169" s="37">
        <v>0</v>
      </c>
      <c r="T169" s="45"/>
      <c r="U169" s="44">
        <v>164</v>
      </c>
      <c r="V169" s="37">
        <v>0</v>
      </c>
      <c r="W169" s="37">
        <v>0</v>
      </c>
      <c r="X169" s="45"/>
      <c r="Y169" s="44">
        <v>164</v>
      </c>
      <c r="Z169" s="37">
        <v>0</v>
      </c>
      <c r="AA169" s="37">
        <v>0</v>
      </c>
      <c r="AC169" s="44">
        <v>164</v>
      </c>
      <c r="AD169" s="37">
        <v>0</v>
      </c>
      <c r="AE169" s="37">
        <v>0</v>
      </c>
    </row>
    <row r="170" spans="1:31" ht="14.25" x14ac:dyDescent="0.2">
      <c r="A170" s="44">
        <v>165</v>
      </c>
      <c r="B170" s="37">
        <v>0</v>
      </c>
      <c r="C170" s="37">
        <v>0</v>
      </c>
      <c r="E170" s="44">
        <v>165</v>
      </c>
      <c r="F170" s="37">
        <v>0</v>
      </c>
      <c r="G170" s="33">
        <v>0</v>
      </c>
      <c r="I170" s="44">
        <v>165</v>
      </c>
      <c r="J170" s="37">
        <v>0</v>
      </c>
      <c r="K170" s="37">
        <v>0</v>
      </c>
      <c r="M170" s="44">
        <v>165</v>
      </c>
      <c r="N170" s="37">
        <v>0</v>
      </c>
      <c r="O170" s="37">
        <v>0</v>
      </c>
      <c r="Q170" s="44">
        <v>165</v>
      </c>
      <c r="R170" s="37">
        <v>0</v>
      </c>
      <c r="S170" s="37">
        <v>0</v>
      </c>
      <c r="T170" s="45"/>
      <c r="U170" s="44">
        <v>165</v>
      </c>
      <c r="V170" s="37">
        <v>0</v>
      </c>
      <c r="W170" s="37">
        <v>0</v>
      </c>
      <c r="X170" s="45"/>
      <c r="Y170" s="44">
        <v>165</v>
      </c>
      <c r="Z170" s="37">
        <v>0</v>
      </c>
      <c r="AA170" s="37">
        <v>0</v>
      </c>
      <c r="AC170" s="44">
        <v>165</v>
      </c>
      <c r="AD170" s="37">
        <v>0</v>
      </c>
      <c r="AE170" s="37">
        <v>0</v>
      </c>
    </row>
    <row r="171" spans="1:31" ht="14.25" x14ac:dyDescent="0.2">
      <c r="A171" s="44">
        <v>166</v>
      </c>
      <c r="B171" s="37">
        <v>0</v>
      </c>
      <c r="C171" s="37">
        <v>0</v>
      </c>
      <c r="E171" s="44">
        <v>166</v>
      </c>
      <c r="F171" s="37">
        <v>0</v>
      </c>
      <c r="G171" s="33">
        <v>0</v>
      </c>
      <c r="I171" s="44">
        <v>166</v>
      </c>
      <c r="J171" s="37">
        <v>0</v>
      </c>
      <c r="K171" s="37">
        <v>0</v>
      </c>
      <c r="M171" s="44">
        <v>166</v>
      </c>
      <c r="N171" s="37">
        <v>0</v>
      </c>
      <c r="O171" s="37">
        <v>0</v>
      </c>
      <c r="Q171" s="44">
        <v>166</v>
      </c>
      <c r="R171" s="37">
        <v>0</v>
      </c>
      <c r="S171" s="37">
        <v>0</v>
      </c>
      <c r="T171" s="45"/>
      <c r="U171" s="44">
        <v>166</v>
      </c>
      <c r="V171" s="37">
        <v>0</v>
      </c>
      <c r="W171" s="37">
        <v>0</v>
      </c>
      <c r="X171" s="45"/>
      <c r="Y171" s="44">
        <v>166</v>
      </c>
      <c r="Z171" s="37">
        <v>0</v>
      </c>
      <c r="AA171" s="37">
        <v>0</v>
      </c>
      <c r="AC171" s="44">
        <v>166</v>
      </c>
      <c r="AD171" s="37">
        <v>0</v>
      </c>
      <c r="AE171" s="37">
        <v>0</v>
      </c>
    </row>
    <row r="172" spans="1:31" ht="14.25" x14ac:dyDescent="0.2">
      <c r="A172" s="44">
        <v>167</v>
      </c>
      <c r="B172" s="37">
        <v>0</v>
      </c>
      <c r="C172" s="37">
        <v>0</v>
      </c>
      <c r="E172" s="44">
        <v>167</v>
      </c>
      <c r="F172" s="37">
        <v>0</v>
      </c>
      <c r="G172" s="33">
        <v>0</v>
      </c>
      <c r="I172" s="44">
        <v>167</v>
      </c>
      <c r="J172" s="37">
        <v>0</v>
      </c>
      <c r="K172" s="37">
        <v>0</v>
      </c>
      <c r="M172" s="44">
        <v>167</v>
      </c>
      <c r="N172" s="37">
        <v>0</v>
      </c>
      <c r="O172" s="37">
        <v>0</v>
      </c>
      <c r="Q172" s="44">
        <v>167</v>
      </c>
      <c r="R172" s="37">
        <v>0</v>
      </c>
      <c r="S172" s="37">
        <v>0</v>
      </c>
      <c r="T172" s="45"/>
      <c r="U172" s="44">
        <v>167</v>
      </c>
      <c r="V172" s="37">
        <v>0</v>
      </c>
      <c r="W172" s="37">
        <v>0</v>
      </c>
      <c r="X172" s="45"/>
      <c r="Y172" s="44">
        <v>167</v>
      </c>
      <c r="Z172" s="37">
        <v>0</v>
      </c>
      <c r="AA172" s="37">
        <v>0</v>
      </c>
      <c r="AC172" s="44">
        <v>167</v>
      </c>
      <c r="AD172" s="37">
        <v>0</v>
      </c>
      <c r="AE172" s="37">
        <v>0</v>
      </c>
    </row>
    <row r="173" spans="1:31" ht="14.25" x14ac:dyDescent="0.2">
      <c r="A173" s="44">
        <v>168</v>
      </c>
      <c r="B173" s="37">
        <v>0</v>
      </c>
      <c r="C173" s="37">
        <v>0</v>
      </c>
      <c r="E173" s="44">
        <v>168</v>
      </c>
      <c r="F173" s="37">
        <v>0</v>
      </c>
      <c r="G173" s="33">
        <v>0</v>
      </c>
      <c r="I173" s="44">
        <v>168</v>
      </c>
      <c r="J173" s="37">
        <v>0</v>
      </c>
      <c r="K173" s="37">
        <v>0</v>
      </c>
      <c r="M173" s="44">
        <v>168</v>
      </c>
      <c r="N173" s="37">
        <v>0</v>
      </c>
      <c r="O173" s="37">
        <v>0</v>
      </c>
      <c r="Q173" s="44">
        <v>168</v>
      </c>
      <c r="R173" s="37">
        <v>0</v>
      </c>
      <c r="S173" s="37">
        <v>0</v>
      </c>
      <c r="T173" s="45"/>
      <c r="U173" s="44">
        <v>168</v>
      </c>
      <c r="V173" s="37">
        <v>0</v>
      </c>
      <c r="W173" s="37">
        <v>0</v>
      </c>
      <c r="X173" s="45"/>
      <c r="Y173" s="44">
        <v>168</v>
      </c>
      <c r="Z173" s="37">
        <v>0</v>
      </c>
      <c r="AA173" s="37">
        <v>0</v>
      </c>
      <c r="AC173" s="44">
        <v>168</v>
      </c>
      <c r="AD173" s="37">
        <v>0</v>
      </c>
      <c r="AE173" s="37">
        <v>0</v>
      </c>
    </row>
    <row r="174" spans="1:31" ht="14.25" x14ac:dyDescent="0.2">
      <c r="A174" s="44">
        <v>169</v>
      </c>
      <c r="B174" s="37">
        <v>0</v>
      </c>
      <c r="C174" s="37">
        <v>0</v>
      </c>
      <c r="E174" s="44">
        <v>169</v>
      </c>
      <c r="F174" s="37">
        <v>0</v>
      </c>
      <c r="G174" s="33">
        <v>0</v>
      </c>
      <c r="I174" s="44">
        <v>169</v>
      </c>
      <c r="J174" s="37">
        <v>0</v>
      </c>
      <c r="K174" s="37">
        <v>0</v>
      </c>
      <c r="M174" s="44">
        <v>169</v>
      </c>
      <c r="N174" s="37">
        <v>0</v>
      </c>
      <c r="O174" s="37">
        <v>0</v>
      </c>
      <c r="Q174" s="44">
        <v>169</v>
      </c>
      <c r="R174" s="37">
        <v>0</v>
      </c>
      <c r="S174" s="37">
        <v>0</v>
      </c>
      <c r="T174" s="45"/>
      <c r="U174" s="44">
        <v>169</v>
      </c>
      <c r="V174" s="37">
        <v>0</v>
      </c>
      <c r="W174" s="37">
        <v>0</v>
      </c>
      <c r="X174" s="45"/>
      <c r="Y174" s="44">
        <v>169</v>
      </c>
      <c r="Z174" s="37">
        <v>0</v>
      </c>
      <c r="AA174" s="37">
        <v>0</v>
      </c>
      <c r="AC174" s="44">
        <v>169</v>
      </c>
      <c r="AD174" s="37">
        <v>0</v>
      </c>
      <c r="AE174" s="37">
        <v>0</v>
      </c>
    </row>
    <row r="175" spans="1:31" ht="14.25" x14ac:dyDescent="0.2">
      <c r="A175" s="44">
        <v>170</v>
      </c>
      <c r="B175" s="37">
        <v>0</v>
      </c>
      <c r="C175" s="37">
        <v>0</v>
      </c>
      <c r="E175" s="44">
        <v>170</v>
      </c>
      <c r="F175" s="37">
        <v>0</v>
      </c>
      <c r="G175" s="33">
        <v>0</v>
      </c>
      <c r="I175" s="44">
        <v>170</v>
      </c>
      <c r="J175" s="37">
        <v>0</v>
      </c>
      <c r="K175" s="37">
        <v>0</v>
      </c>
      <c r="M175" s="44">
        <v>170</v>
      </c>
      <c r="N175" s="37">
        <v>0</v>
      </c>
      <c r="O175" s="37">
        <v>0</v>
      </c>
      <c r="Q175" s="44">
        <v>170</v>
      </c>
      <c r="R175" s="37">
        <v>0</v>
      </c>
      <c r="S175" s="37">
        <v>0</v>
      </c>
      <c r="T175" s="45"/>
      <c r="U175" s="44">
        <v>170</v>
      </c>
      <c r="V175" s="37">
        <v>0</v>
      </c>
      <c r="W175" s="37">
        <v>0</v>
      </c>
      <c r="X175" s="45"/>
      <c r="Y175" s="44">
        <v>170</v>
      </c>
      <c r="Z175" s="37">
        <v>0</v>
      </c>
      <c r="AA175" s="37">
        <v>0</v>
      </c>
      <c r="AC175" s="44">
        <v>170</v>
      </c>
      <c r="AD175" s="37">
        <v>0</v>
      </c>
      <c r="AE175" s="37">
        <v>0</v>
      </c>
    </row>
    <row r="176" spans="1:31" ht="14.25" x14ac:dyDescent="0.2">
      <c r="A176" s="44">
        <v>171</v>
      </c>
      <c r="B176" s="37">
        <v>0</v>
      </c>
      <c r="C176" s="37">
        <v>0</v>
      </c>
      <c r="E176" s="44">
        <v>171</v>
      </c>
      <c r="F176" s="37">
        <v>0</v>
      </c>
      <c r="G176" s="33">
        <v>0</v>
      </c>
      <c r="I176" s="44">
        <v>171</v>
      </c>
      <c r="J176" s="37">
        <v>0</v>
      </c>
      <c r="K176" s="37">
        <v>0</v>
      </c>
      <c r="M176" s="44">
        <v>171</v>
      </c>
      <c r="N176" s="37">
        <v>0</v>
      </c>
      <c r="O176" s="37">
        <v>0</v>
      </c>
      <c r="Q176" s="44">
        <v>171</v>
      </c>
      <c r="R176" s="37">
        <v>0</v>
      </c>
      <c r="S176" s="37">
        <v>0</v>
      </c>
      <c r="T176" s="45"/>
      <c r="U176" s="44">
        <v>171</v>
      </c>
      <c r="V176" s="37">
        <v>0</v>
      </c>
      <c r="W176" s="37">
        <v>0</v>
      </c>
      <c r="X176" s="45"/>
      <c r="Y176" s="44">
        <v>171</v>
      </c>
      <c r="Z176" s="37">
        <v>0</v>
      </c>
      <c r="AA176" s="37">
        <v>0</v>
      </c>
      <c r="AC176" s="44">
        <v>171</v>
      </c>
      <c r="AD176" s="37">
        <v>0</v>
      </c>
      <c r="AE176" s="37">
        <v>0</v>
      </c>
    </row>
    <row r="177" spans="1:31" ht="14.25" x14ac:dyDescent="0.2">
      <c r="A177" s="44">
        <v>172</v>
      </c>
      <c r="B177" s="37">
        <v>0</v>
      </c>
      <c r="C177" s="37">
        <v>0</v>
      </c>
      <c r="E177" s="44">
        <v>172</v>
      </c>
      <c r="F177" s="37">
        <v>0</v>
      </c>
      <c r="G177" s="33">
        <v>0</v>
      </c>
      <c r="I177" s="44">
        <v>172</v>
      </c>
      <c r="J177" s="37">
        <v>0</v>
      </c>
      <c r="K177" s="37">
        <v>0</v>
      </c>
      <c r="M177" s="44">
        <v>172</v>
      </c>
      <c r="N177" s="37">
        <v>0</v>
      </c>
      <c r="O177" s="37">
        <v>0</v>
      </c>
      <c r="Q177" s="44">
        <v>172</v>
      </c>
      <c r="R177" s="37">
        <v>0</v>
      </c>
      <c r="S177" s="37">
        <v>0</v>
      </c>
      <c r="T177" s="45"/>
      <c r="U177" s="44">
        <v>172</v>
      </c>
      <c r="V177" s="37">
        <v>0</v>
      </c>
      <c r="W177" s="37">
        <v>0</v>
      </c>
      <c r="X177" s="45"/>
      <c r="Y177" s="44">
        <v>172</v>
      </c>
      <c r="Z177" s="37">
        <v>0</v>
      </c>
      <c r="AA177" s="37">
        <v>0</v>
      </c>
      <c r="AC177" s="44">
        <v>172</v>
      </c>
      <c r="AD177" s="37">
        <v>0</v>
      </c>
      <c r="AE177" s="37">
        <v>0</v>
      </c>
    </row>
    <row r="178" spans="1:31" ht="14.25" x14ac:dyDescent="0.2">
      <c r="A178" s="44">
        <v>173</v>
      </c>
      <c r="B178" s="37">
        <v>0</v>
      </c>
      <c r="C178" s="37">
        <v>0</v>
      </c>
      <c r="E178" s="44">
        <v>173</v>
      </c>
      <c r="F178" s="37">
        <v>0</v>
      </c>
      <c r="G178" s="33">
        <v>0</v>
      </c>
      <c r="I178" s="44">
        <v>173</v>
      </c>
      <c r="J178" s="37">
        <v>0</v>
      </c>
      <c r="K178" s="37">
        <v>0</v>
      </c>
      <c r="M178" s="44">
        <v>173</v>
      </c>
      <c r="N178" s="37">
        <v>0</v>
      </c>
      <c r="O178" s="37">
        <v>0</v>
      </c>
      <c r="Q178" s="44">
        <v>173</v>
      </c>
      <c r="R178" s="37">
        <v>0</v>
      </c>
      <c r="S178" s="37">
        <v>0</v>
      </c>
      <c r="T178" s="45"/>
      <c r="U178" s="44">
        <v>173</v>
      </c>
      <c r="V178" s="37">
        <v>0</v>
      </c>
      <c r="W178" s="37">
        <v>0</v>
      </c>
      <c r="X178" s="45"/>
      <c r="Y178" s="44">
        <v>173</v>
      </c>
      <c r="Z178" s="37">
        <v>0</v>
      </c>
      <c r="AA178" s="37">
        <v>0</v>
      </c>
      <c r="AC178" s="44">
        <v>173</v>
      </c>
      <c r="AD178" s="37">
        <v>0</v>
      </c>
      <c r="AE178" s="37">
        <v>0</v>
      </c>
    </row>
    <row r="179" spans="1:31" ht="14.25" x14ac:dyDescent="0.2">
      <c r="A179" s="44">
        <v>174</v>
      </c>
      <c r="B179" s="37">
        <v>0</v>
      </c>
      <c r="C179" s="37">
        <v>0</v>
      </c>
      <c r="E179" s="44">
        <v>174</v>
      </c>
      <c r="F179" s="37">
        <v>0</v>
      </c>
      <c r="G179" s="33">
        <v>0</v>
      </c>
      <c r="I179" s="44">
        <v>174</v>
      </c>
      <c r="J179" s="37">
        <v>0</v>
      </c>
      <c r="K179" s="37">
        <v>0</v>
      </c>
      <c r="M179" s="44">
        <v>174</v>
      </c>
      <c r="N179" s="37">
        <v>0</v>
      </c>
      <c r="O179" s="37">
        <v>0</v>
      </c>
      <c r="Q179" s="44">
        <v>174</v>
      </c>
      <c r="R179" s="37">
        <v>0</v>
      </c>
      <c r="S179" s="37">
        <v>0</v>
      </c>
      <c r="T179" s="45"/>
      <c r="U179" s="44">
        <v>174</v>
      </c>
      <c r="V179" s="37">
        <v>0</v>
      </c>
      <c r="W179" s="37">
        <v>0</v>
      </c>
      <c r="X179" s="45"/>
      <c r="Y179" s="44">
        <v>174</v>
      </c>
      <c r="Z179" s="37">
        <v>0</v>
      </c>
      <c r="AA179" s="37">
        <v>0</v>
      </c>
      <c r="AC179" s="44">
        <v>174</v>
      </c>
      <c r="AD179" s="37">
        <v>0</v>
      </c>
      <c r="AE179" s="37">
        <v>0</v>
      </c>
    </row>
    <row r="180" spans="1:31" ht="14.25" x14ac:dyDescent="0.2">
      <c r="A180" s="44">
        <v>175</v>
      </c>
      <c r="B180" s="37">
        <v>0</v>
      </c>
      <c r="C180" s="37">
        <v>0</v>
      </c>
      <c r="E180" s="44">
        <v>175</v>
      </c>
      <c r="F180" s="37">
        <v>0</v>
      </c>
      <c r="G180" s="33">
        <v>0</v>
      </c>
      <c r="I180" s="44">
        <v>175</v>
      </c>
      <c r="J180" s="37">
        <v>0</v>
      </c>
      <c r="K180" s="37">
        <v>0</v>
      </c>
      <c r="M180" s="44">
        <v>175</v>
      </c>
      <c r="N180" s="37">
        <v>0</v>
      </c>
      <c r="O180" s="37">
        <v>0</v>
      </c>
      <c r="Q180" s="44">
        <v>175</v>
      </c>
      <c r="R180" s="37">
        <v>0</v>
      </c>
      <c r="S180" s="37">
        <v>0</v>
      </c>
      <c r="T180" s="45"/>
      <c r="U180" s="44">
        <v>175</v>
      </c>
      <c r="V180" s="37">
        <v>0</v>
      </c>
      <c r="W180" s="37">
        <v>0</v>
      </c>
      <c r="X180" s="45"/>
      <c r="Y180" s="44">
        <v>175</v>
      </c>
      <c r="Z180" s="37">
        <v>0</v>
      </c>
      <c r="AA180" s="37">
        <v>0</v>
      </c>
      <c r="AC180" s="44">
        <v>175</v>
      </c>
      <c r="AD180" s="37">
        <v>0</v>
      </c>
      <c r="AE180" s="37">
        <v>0</v>
      </c>
    </row>
    <row r="181" spans="1:31" ht="14.25" x14ac:dyDescent="0.2">
      <c r="A181" s="44">
        <v>176</v>
      </c>
      <c r="B181" s="37">
        <v>0</v>
      </c>
      <c r="C181" s="37">
        <v>0</v>
      </c>
      <c r="E181" s="44">
        <v>176</v>
      </c>
      <c r="F181" s="37">
        <v>0</v>
      </c>
      <c r="G181" s="33">
        <v>0</v>
      </c>
      <c r="I181" s="44">
        <v>176</v>
      </c>
      <c r="J181" s="37">
        <v>0</v>
      </c>
      <c r="K181" s="37">
        <v>0</v>
      </c>
      <c r="M181" s="44">
        <v>176</v>
      </c>
      <c r="N181" s="37">
        <v>0</v>
      </c>
      <c r="O181" s="37">
        <v>0</v>
      </c>
      <c r="Q181" s="44">
        <v>176</v>
      </c>
      <c r="R181" s="37">
        <v>0</v>
      </c>
      <c r="S181" s="37">
        <v>0</v>
      </c>
      <c r="T181" s="45"/>
      <c r="U181" s="44">
        <v>176</v>
      </c>
      <c r="V181" s="37">
        <v>0</v>
      </c>
      <c r="W181" s="37">
        <v>0</v>
      </c>
      <c r="X181" s="45"/>
      <c r="Y181" s="44">
        <v>176</v>
      </c>
      <c r="Z181" s="37">
        <v>0</v>
      </c>
      <c r="AA181" s="37">
        <v>0</v>
      </c>
      <c r="AC181" s="44">
        <v>176</v>
      </c>
      <c r="AD181" s="37">
        <v>0</v>
      </c>
      <c r="AE181" s="37">
        <v>0</v>
      </c>
    </row>
    <row r="182" spans="1:31" ht="14.25" x14ac:dyDescent="0.2">
      <c r="A182" s="44">
        <v>177</v>
      </c>
      <c r="B182" s="37">
        <v>0</v>
      </c>
      <c r="C182" s="37">
        <v>0</v>
      </c>
      <c r="E182" s="44">
        <v>177</v>
      </c>
      <c r="F182" s="37">
        <v>0</v>
      </c>
      <c r="G182" s="33">
        <v>0</v>
      </c>
      <c r="I182" s="44">
        <v>177</v>
      </c>
      <c r="J182" s="37">
        <v>0</v>
      </c>
      <c r="K182" s="37">
        <v>0</v>
      </c>
      <c r="M182" s="44">
        <v>177</v>
      </c>
      <c r="N182" s="37">
        <v>0</v>
      </c>
      <c r="O182" s="37">
        <v>0</v>
      </c>
      <c r="Q182" s="44">
        <v>177</v>
      </c>
      <c r="R182" s="37">
        <v>0</v>
      </c>
      <c r="S182" s="37">
        <v>0</v>
      </c>
      <c r="T182" s="45"/>
      <c r="U182" s="44">
        <v>177</v>
      </c>
      <c r="V182" s="37">
        <v>0</v>
      </c>
      <c r="W182" s="37">
        <v>0</v>
      </c>
      <c r="X182" s="45"/>
      <c r="Y182" s="44">
        <v>177</v>
      </c>
      <c r="Z182" s="37">
        <v>0</v>
      </c>
      <c r="AA182" s="37">
        <v>0</v>
      </c>
      <c r="AC182" s="44">
        <v>177</v>
      </c>
      <c r="AD182" s="37">
        <v>0</v>
      </c>
      <c r="AE182" s="37">
        <v>0</v>
      </c>
    </row>
    <row r="183" spans="1:31" ht="14.25" x14ac:dyDescent="0.2">
      <c r="A183" s="44">
        <v>178</v>
      </c>
      <c r="B183" s="37">
        <v>0</v>
      </c>
      <c r="C183" s="37">
        <v>0</v>
      </c>
      <c r="E183" s="44">
        <v>178</v>
      </c>
      <c r="F183" s="37">
        <v>0</v>
      </c>
      <c r="G183" s="33">
        <v>0</v>
      </c>
      <c r="I183" s="44">
        <v>178</v>
      </c>
      <c r="J183" s="37">
        <v>0</v>
      </c>
      <c r="K183" s="37">
        <v>0</v>
      </c>
      <c r="M183" s="44">
        <v>178</v>
      </c>
      <c r="N183" s="37">
        <v>0</v>
      </c>
      <c r="O183" s="37">
        <v>0</v>
      </c>
      <c r="Q183" s="44">
        <v>178</v>
      </c>
      <c r="R183" s="37">
        <v>0</v>
      </c>
      <c r="S183" s="37">
        <v>0</v>
      </c>
      <c r="T183" s="45"/>
      <c r="U183" s="44">
        <v>178</v>
      </c>
      <c r="V183" s="37">
        <v>0</v>
      </c>
      <c r="W183" s="37">
        <v>0</v>
      </c>
      <c r="X183" s="45"/>
      <c r="Y183" s="44">
        <v>178</v>
      </c>
      <c r="Z183" s="37">
        <v>0</v>
      </c>
      <c r="AA183" s="37">
        <v>0</v>
      </c>
      <c r="AC183" s="44">
        <v>178</v>
      </c>
      <c r="AD183" s="37">
        <v>0</v>
      </c>
      <c r="AE183" s="37">
        <v>0</v>
      </c>
    </row>
    <row r="184" spans="1:31" ht="14.25" x14ac:dyDescent="0.2">
      <c r="A184" s="44">
        <v>179</v>
      </c>
      <c r="B184" s="37">
        <v>0</v>
      </c>
      <c r="C184" s="37">
        <v>0</v>
      </c>
      <c r="E184" s="44">
        <v>179</v>
      </c>
      <c r="F184" s="37">
        <v>0</v>
      </c>
      <c r="G184" s="33">
        <v>0</v>
      </c>
      <c r="I184" s="44">
        <v>179</v>
      </c>
      <c r="J184" s="37">
        <v>0</v>
      </c>
      <c r="K184" s="37">
        <v>0</v>
      </c>
      <c r="M184" s="44">
        <v>179</v>
      </c>
      <c r="N184" s="37">
        <v>0</v>
      </c>
      <c r="O184" s="37">
        <v>0</v>
      </c>
      <c r="Q184" s="44">
        <v>179</v>
      </c>
      <c r="R184" s="37">
        <v>0</v>
      </c>
      <c r="S184" s="37">
        <v>0</v>
      </c>
      <c r="T184" s="45"/>
      <c r="U184" s="44">
        <v>179</v>
      </c>
      <c r="V184" s="37">
        <v>0</v>
      </c>
      <c r="W184" s="37">
        <v>0</v>
      </c>
      <c r="X184" s="45"/>
      <c r="Y184" s="44">
        <v>179</v>
      </c>
      <c r="Z184" s="37">
        <v>0</v>
      </c>
      <c r="AA184" s="37">
        <v>0</v>
      </c>
      <c r="AC184" s="44">
        <v>179</v>
      </c>
      <c r="AD184" s="37">
        <v>0</v>
      </c>
      <c r="AE184" s="37">
        <v>0</v>
      </c>
    </row>
    <row r="185" spans="1:31" ht="14.25" x14ac:dyDescent="0.2">
      <c r="A185" s="44">
        <v>180</v>
      </c>
      <c r="B185" s="37">
        <v>0</v>
      </c>
      <c r="C185" s="37">
        <v>0</v>
      </c>
      <c r="E185" s="44">
        <v>180</v>
      </c>
      <c r="F185" s="37">
        <v>0</v>
      </c>
      <c r="G185" s="33">
        <v>0</v>
      </c>
      <c r="H185" s="45"/>
      <c r="I185" s="44">
        <v>180</v>
      </c>
      <c r="J185" s="37">
        <v>0</v>
      </c>
      <c r="K185" s="37">
        <v>0</v>
      </c>
      <c r="M185" s="44">
        <v>180</v>
      </c>
      <c r="N185" s="37">
        <v>0</v>
      </c>
      <c r="O185" s="37">
        <v>0</v>
      </c>
      <c r="Q185" s="44">
        <v>180</v>
      </c>
      <c r="R185" s="37">
        <v>0</v>
      </c>
      <c r="S185" s="37">
        <v>0</v>
      </c>
      <c r="T185" s="45"/>
      <c r="U185" s="44">
        <v>180</v>
      </c>
      <c r="V185" s="37">
        <v>0</v>
      </c>
      <c r="W185" s="37">
        <v>0</v>
      </c>
      <c r="X185" s="45"/>
      <c r="Y185" s="44">
        <v>180</v>
      </c>
      <c r="Z185" s="37">
        <v>0</v>
      </c>
      <c r="AA185" s="37">
        <v>0</v>
      </c>
      <c r="AC185" s="44">
        <v>180</v>
      </c>
      <c r="AD185" s="37">
        <v>0</v>
      </c>
      <c r="AE185" s="37">
        <v>0</v>
      </c>
    </row>
    <row r="186" spans="1:31" ht="14.25" x14ac:dyDescent="0.2">
      <c r="A186" s="44">
        <v>181</v>
      </c>
      <c r="B186" s="37">
        <v>0</v>
      </c>
      <c r="C186" s="37">
        <v>0</v>
      </c>
      <c r="E186" s="44">
        <v>181</v>
      </c>
      <c r="F186" s="37">
        <v>0</v>
      </c>
      <c r="G186" s="33">
        <v>0</v>
      </c>
      <c r="H186" s="45"/>
      <c r="I186" s="44">
        <v>181</v>
      </c>
      <c r="J186" s="37">
        <v>0</v>
      </c>
      <c r="K186" s="37">
        <v>0</v>
      </c>
      <c r="M186" s="44">
        <v>181</v>
      </c>
      <c r="N186" s="37">
        <v>0</v>
      </c>
      <c r="O186" s="37">
        <v>0</v>
      </c>
      <c r="Q186" s="44">
        <v>181</v>
      </c>
      <c r="R186" s="37">
        <v>0</v>
      </c>
      <c r="S186" s="37">
        <v>0</v>
      </c>
      <c r="T186" s="45"/>
      <c r="U186" s="44">
        <v>181</v>
      </c>
      <c r="V186" s="37">
        <v>0</v>
      </c>
      <c r="W186" s="37">
        <v>0</v>
      </c>
      <c r="X186" s="45"/>
      <c r="Y186" s="44">
        <v>181</v>
      </c>
      <c r="Z186" s="37">
        <v>0</v>
      </c>
      <c r="AA186" s="37">
        <v>0</v>
      </c>
      <c r="AC186" s="44">
        <v>181</v>
      </c>
      <c r="AD186" s="37">
        <v>0</v>
      </c>
      <c r="AE186" s="37">
        <v>0</v>
      </c>
    </row>
    <row r="187" spans="1:31" ht="14.25" x14ac:dyDescent="0.2">
      <c r="A187" s="44">
        <v>182</v>
      </c>
      <c r="B187" s="37">
        <v>0</v>
      </c>
      <c r="C187" s="37">
        <v>0</v>
      </c>
      <c r="E187" s="44">
        <v>182</v>
      </c>
      <c r="F187" s="37">
        <v>0</v>
      </c>
      <c r="G187" s="33">
        <v>0</v>
      </c>
      <c r="H187" s="45"/>
      <c r="I187" s="44">
        <v>182</v>
      </c>
      <c r="J187" s="37">
        <v>0</v>
      </c>
      <c r="K187" s="37">
        <v>0</v>
      </c>
      <c r="M187" s="44">
        <v>182</v>
      </c>
      <c r="N187" s="37">
        <v>0</v>
      </c>
      <c r="O187" s="37">
        <v>0</v>
      </c>
      <c r="Q187" s="44">
        <v>182</v>
      </c>
      <c r="R187" s="37">
        <v>0</v>
      </c>
      <c r="S187" s="37">
        <v>0</v>
      </c>
      <c r="U187" s="44">
        <v>182</v>
      </c>
      <c r="V187" s="37">
        <v>0</v>
      </c>
      <c r="W187" s="37">
        <v>0</v>
      </c>
      <c r="Y187" s="44">
        <v>182</v>
      </c>
      <c r="Z187" s="37">
        <v>0</v>
      </c>
      <c r="AA187" s="37">
        <v>0</v>
      </c>
      <c r="AC187" s="44">
        <v>182</v>
      </c>
      <c r="AD187" s="37">
        <v>0</v>
      </c>
      <c r="AE187" s="37">
        <v>0</v>
      </c>
    </row>
    <row r="188" spans="1:31" ht="14.25" x14ac:dyDescent="0.2">
      <c r="A188" s="44">
        <v>183</v>
      </c>
      <c r="B188" s="37">
        <v>0</v>
      </c>
      <c r="C188" s="37">
        <v>0</v>
      </c>
      <c r="E188" s="44">
        <v>183</v>
      </c>
      <c r="F188" s="37">
        <v>0</v>
      </c>
      <c r="G188" s="33">
        <v>0</v>
      </c>
      <c r="H188" s="45"/>
      <c r="I188" s="44">
        <v>183</v>
      </c>
      <c r="J188" s="37">
        <v>0</v>
      </c>
      <c r="K188" s="37">
        <v>0</v>
      </c>
      <c r="M188" s="44">
        <v>183</v>
      </c>
      <c r="N188" s="37">
        <v>0</v>
      </c>
      <c r="O188" s="37">
        <v>0</v>
      </c>
      <c r="Q188" s="44">
        <v>183</v>
      </c>
      <c r="R188" s="37">
        <v>0</v>
      </c>
      <c r="S188" s="37">
        <v>0</v>
      </c>
      <c r="U188" s="44">
        <v>183</v>
      </c>
      <c r="V188" s="37">
        <v>0</v>
      </c>
      <c r="W188" s="37">
        <v>0</v>
      </c>
      <c r="Y188" s="44">
        <v>183</v>
      </c>
      <c r="Z188" s="37">
        <v>0</v>
      </c>
      <c r="AA188" s="37">
        <v>0</v>
      </c>
      <c r="AC188" s="44">
        <v>183</v>
      </c>
      <c r="AD188" s="37">
        <v>0</v>
      </c>
      <c r="AE188" s="37">
        <v>0</v>
      </c>
    </row>
    <row r="189" spans="1:31" ht="14.25" x14ac:dyDescent="0.2">
      <c r="A189" s="44">
        <v>184</v>
      </c>
      <c r="B189" s="37">
        <v>0</v>
      </c>
      <c r="C189" s="37">
        <v>0</v>
      </c>
      <c r="E189" s="44">
        <v>184</v>
      </c>
      <c r="F189" s="37">
        <v>0</v>
      </c>
      <c r="G189" s="33">
        <v>0</v>
      </c>
      <c r="H189" s="45"/>
      <c r="I189" s="44">
        <v>184</v>
      </c>
      <c r="J189" s="37">
        <v>0</v>
      </c>
      <c r="K189" s="37">
        <v>0</v>
      </c>
      <c r="M189" s="44">
        <v>184</v>
      </c>
      <c r="N189" s="37">
        <v>0</v>
      </c>
      <c r="O189" s="37">
        <v>0</v>
      </c>
      <c r="Q189" s="44">
        <v>184</v>
      </c>
      <c r="R189" s="37">
        <v>0</v>
      </c>
      <c r="S189" s="37">
        <v>0</v>
      </c>
      <c r="U189" s="44">
        <v>184</v>
      </c>
      <c r="V189" s="37">
        <v>0</v>
      </c>
      <c r="W189" s="37">
        <v>0</v>
      </c>
      <c r="Y189" s="44">
        <v>184</v>
      </c>
      <c r="Z189" s="37">
        <v>0</v>
      </c>
      <c r="AA189" s="37">
        <v>0</v>
      </c>
      <c r="AC189" s="44">
        <v>184</v>
      </c>
      <c r="AD189" s="37">
        <v>0</v>
      </c>
      <c r="AE189" s="37">
        <v>0</v>
      </c>
    </row>
    <row r="190" spans="1:31" ht="14.25" x14ac:dyDescent="0.2">
      <c r="A190" s="44">
        <v>185</v>
      </c>
      <c r="B190" s="37">
        <v>0</v>
      </c>
      <c r="C190" s="37">
        <v>0</v>
      </c>
      <c r="E190" s="44">
        <v>185</v>
      </c>
      <c r="F190" s="37">
        <v>0</v>
      </c>
      <c r="G190" s="33">
        <v>0</v>
      </c>
      <c r="H190" s="45"/>
      <c r="I190" s="44">
        <v>185</v>
      </c>
      <c r="J190" s="37">
        <v>0</v>
      </c>
      <c r="K190" s="37">
        <v>0</v>
      </c>
      <c r="M190" s="44">
        <v>185</v>
      </c>
      <c r="N190" s="37">
        <v>0</v>
      </c>
      <c r="O190" s="37">
        <v>0</v>
      </c>
      <c r="Q190" s="44">
        <v>185</v>
      </c>
      <c r="R190" s="37">
        <v>0</v>
      </c>
      <c r="S190" s="37">
        <v>0</v>
      </c>
      <c r="U190" s="44">
        <v>185</v>
      </c>
      <c r="V190" s="37">
        <v>0</v>
      </c>
      <c r="W190" s="37">
        <v>0</v>
      </c>
      <c r="Y190" s="44">
        <v>185</v>
      </c>
      <c r="Z190" s="37">
        <v>0</v>
      </c>
      <c r="AA190" s="37">
        <v>0</v>
      </c>
      <c r="AC190" s="44">
        <v>185</v>
      </c>
      <c r="AD190" s="37">
        <v>0</v>
      </c>
      <c r="AE190" s="37">
        <v>0</v>
      </c>
    </row>
    <row r="191" spans="1:31" ht="14.25" x14ac:dyDescent="0.2">
      <c r="A191" s="44">
        <v>186</v>
      </c>
      <c r="B191" s="37">
        <v>0</v>
      </c>
      <c r="C191" s="37">
        <v>0</v>
      </c>
      <c r="E191" s="44">
        <v>186</v>
      </c>
      <c r="F191" s="37">
        <v>0</v>
      </c>
      <c r="G191" s="33">
        <v>0</v>
      </c>
      <c r="H191" s="45"/>
      <c r="I191" s="44">
        <v>186</v>
      </c>
      <c r="J191" s="37">
        <v>0</v>
      </c>
      <c r="K191" s="37">
        <v>0</v>
      </c>
      <c r="M191" s="44">
        <v>186</v>
      </c>
      <c r="N191" s="37">
        <v>0</v>
      </c>
      <c r="O191" s="37">
        <v>0</v>
      </c>
      <c r="Q191" s="44">
        <v>186</v>
      </c>
      <c r="R191" s="37">
        <v>0</v>
      </c>
      <c r="S191" s="37">
        <v>0</v>
      </c>
      <c r="U191" s="44">
        <v>186</v>
      </c>
      <c r="V191" s="37">
        <v>0</v>
      </c>
      <c r="W191" s="37">
        <v>0</v>
      </c>
      <c r="Y191" s="44">
        <v>186</v>
      </c>
      <c r="Z191" s="37">
        <v>0</v>
      </c>
      <c r="AA191" s="37">
        <v>0</v>
      </c>
      <c r="AC191" s="44">
        <v>186</v>
      </c>
      <c r="AD191" s="37">
        <v>0</v>
      </c>
      <c r="AE191" s="37">
        <v>0</v>
      </c>
    </row>
    <row r="192" spans="1:31" ht="14.25" x14ac:dyDescent="0.2">
      <c r="A192" s="44">
        <v>187</v>
      </c>
      <c r="B192" s="37">
        <v>0</v>
      </c>
      <c r="C192" s="37">
        <v>0</v>
      </c>
      <c r="E192" s="44">
        <v>187</v>
      </c>
      <c r="F192" s="37">
        <v>0</v>
      </c>
      <c r="G192" s="33">
        <v>0</v>
      </c>
      <c r="H192" s="45"/>
      <c r="I192" s="44">
        <v>187</v>
      </c>
      <c r="J192" s="37">
        <v>0</v>
      </c>
      <c r="K192" s="37">
        <v>0</v>
      </c>
      <c r="M192" s="44">
        <v>187</v>
      </c>
      <c r="N192" s="37">
        <v>0</v>
      </c>
      <c r="O192" s="37">
        <v>0</v>
      </c>
      <c r="Q192" s="44">
        <v>187</v>
      </c>
      <c r="R192" s="37">
        <v>0</v>
      </c>
      <c r="S192" s="37">
        <v>0</v>
      </c>
      <c r="U192" s="44">
        <v>187</v>
      </c>
      <c r="V192" s="37">
        <v>0</v>
      </c>
      <c r="W192" s="37">
        <v>0</v>
      </c>
      <c r="Y192" s="44">
        <v>187</v>
      </c>
      <c r="Z192" s="37">
        <v>0</v>
      </c>
      <c r="AA192" s="37">
        <v>0</v>
      </c>
      <c r="AC192" s="44">
        <v>187</v>
      </c>
      <c r="AD192" s="37">
        <v>0</v>
      </c>
      <c r="AE192" s="37">
        <v>0</v>
      </c>
    </row>
    <row r="193" spans="1:31" ht="14.25" x14ac:dyDescent="0.2">
      <c r="A193" s="44">
        <v>188</v>
      </c>
      <c r="B193" s="37">
        <v>0</v>
      </c>
      <c r="C193" s="37">
        <v>0</v>
      </c>
      <c r="E193" s="44">
        <v>188</v>
      </c>
      <c r="F193" s="37">
        <v>0</v>
      </c>
      <c r="G193" s="33">
        <v>0</v>
      </c>
      <c r="H193" s="45"/>
      <c r="I193" s="44">
        <v>188</v>
      </c>
      <c r="J193" s="37">
        <v>0</v>
      </c>
      <c r="K193" s="37">
        <v>0</v>
      </c>
      <c r="M193" s="44">
        <v>188</v>
      </c>
      <c r="N193" s="37">
        <v>0</v>
      </c>
      <c r="O193" s="37">
        <v>0</v>
      </c>
      <c r="Q193" s="44">
        <v>188</v>
      </c>
      <c r="R193" s="37">
        <v>0</v>
      </c>
      <c r="S193" s="37">
        <v>0</v>
      </c>
      <c r="U193" s="44">
        <v>188</v>
      </c>
      <c r="V193" s="37">
        <v>0</v>
      </c>
      <c r="W193" s="37">
        <v>0</v>
      </c>
      <c r="Y193" s="44">
        <v>188</v>
      </c>
      <c r="Z193" s="37">
        <v>0</v>
      </c>
      <c r="AA193" s="37">
        <v>0</v>
      </c>
      <c r="AC193" s="44">
        <v>188</v>
      </c>
      <c r="AD193" s="37">
        <v>0</v>
      </c>
      <c r="AE193" s="37">
        <v>0</v>
      </c>
    </row>
    <row r="194" spans="1:31" ht="14.25" x14ac:dyDescent="0.2">
      <c r="A194" s="44">
        <v>189</v>
      </c>
      <c r="B194" s="37">
        <v>0</v>
      </c>
      <c r="C194" s="37">
        <v>0</v>
      </c>
      <c r="E194" s="44">
        <v>189</v>
      </c>
      <c r="F194" s="37">
        <v>0</v>
      </c>
      <c r="G194" s="33">
        <v>0</v>
      </c>
      <c r="H194" s="45"/>
      <c r="I194" s="44">
        <v>189</v>
      </c>
      <c r="J194" s="37">
        <v>0</v>
      </c>
      <c r="K194" s="37">
        <v>0</v>
      </c>
      <c r="M194" s="44">
        <v>189</v>
      </c>
      <c r="N194" s="37">
        <v>0</v>
      </c>
      <c r="O194" s="37">
        <v>0</v>
      </c>
      <c r="Q194" s="44">
        <v>189</v>
      </c>
      <c r="R194" s="37">
        <v>0</v>
      </c>
      <c r="S194" s="37">
        <v>0</v>
      </c>
      <c r="U194" s="44">
        <v>189</v>
      </c>
      <c r="V194" s="37">
        <v>0</v>
      </c>
      <c r="W194" s="37">
        <v>0</v>
      </c>
      <c r="Y194" s="44">
        <v>189</v>
      </c>
      <c r="Z194" s="37">
        <v>0</v>
      </c>
      <c r="AA194" s="37">
        <v>0</v>
      </c>
      <c r="AC194" s="44">
        <v>189</v>
      </c>
      <c r="AD194" s="37">
        <v>0</v>
      </c>
      <c r="AE194" s="37">
        <v>0</v>
      </c>
    </row>
    <row r="195" spans="1:31" ht="14.25" x14ac:dyDescent="0.2">
      <c r="A195" s="44">
        <v>190</v>
      </c>
      <c r="B195" s="37">
        <v>0</v>
      </c>
      <c r="C195" s="37">
        <v>0</v>
      </c>
      <c r="E195" s="44">
        <v>190</v>
      </c>
      <c r="F195" s="37">
        <v>0</v>
      </c>
      <c r="G195" s="33">
        <v>0</v>
      </c>
      <c r="H195" s="45"/>
      <c r="I195" s="44">
        <v>190</v>
      </c>
      <c r="J195" s="37">
        <v>0</v>
      </c>
      <c r="K195" s="37">
        <v>0</v>
      </c>
      <c r="M195" s="44">
        <v>190</v>
      </c>
      <c r="N195" s="37">
        <v>0</v>
      </c>
      <c r="O195" s="37">
        <v>0</v>
      </c>
      <c r="Q195" s="44">
        <v>190</v>
      </c>
      <c r="R195" s="37">
        <v>0</v>
      </c>
      <c r="S195" s="37">
        <v>0</v>
      </c>
      <c r="U195" s="44">
        <v>190</v>
      </c>
      <c r="V195" s="37">
        <v>0</v>
      </c>
      <c r="W195" s="37">
        <v>0</v>
      </c>
      <c r="Y195" s="44">
        <v>190</v>
      </c>
      <c r="Z195" s="37">
        <v>0</v>
      </c>
      <c r="AA195" s="37">
        <v>0</v>
      </c>
      <c r="AC195" s="44">
        <v>190</v>
      </c>
      <c r="AD195" s="37">
        <v>0</v>
      </c>
      <c r="AE195" s="37">
        <v>0</v>
      </c>
    </row>
    <row r="196" spans="1:31" ht="14.25" x14ac:dyDescent="0.2">
      <c r="A196" s="44">
        <v>191</v>
      </c>
      <c r="B196" s="37">
        <v>0</v>
      </c>
      <c r="C196" s="37">
        <v>0</v>
      </c>
      <c r="E196" s="44">
        <v>191</v>
      </c>
      <c r="F196" s="37">
        <v>0</v>
      </c>
      <c r="G196" s="33">
        <v>0</v>
      </c>
      <c r="H196" s="45"/>
      <c r="I196" s="44">
        <v>191</v>
      </c>
      <c r="J196" s="37">
        <v>0</v>
      </c>
      <c r="K196" s="37">
        <v>0</v>
      </c>
      <c r="M196" s="44">
        <v>191</v>
      </c>
      <c r="N196" s="37">
        <v>0</v>
      </c>
      <c r="O196" s="37">
        <v>0</v>
      </c>
      <c r="Q196" s="44">
        <v>191</v>
      </c>
      <c r="R196" s="37">
        <v>0</v>
      </c>
      <c r="S196" s="37">
        <v>0</v>
      </c>
      <c r="U196" s="44">
        <v>191</v>
      </c>
      <c r="V196" s="37">
        <v>0</v>
      </c>
      <c r="W196" s="37">
        <v>0</v>
      </c>
      <c r="Y196" s="44">
        <v>191</v>
      </c>
      <c r="Z196" s="37">
        <v>0</v>
      </c>
      <c r="AA196" s="37">
        <v>0</v>
      </c>
      <c r="AC196" s="44">
        <v>191</v>
      </c>
      <c r="AD196" s="37">
        <v>0</v>
      </c>
      <c r="AE196" s="37">
        <v>0</v>
      </c>
    </row>
    <row r="197" spans="1:31" ht="14.25" x14ac:dyDescent="0.2">
      <c r="A197" s="44">
        <v>192</v>
      </c>
      <c r="B197" s="37">
        <v>0</v>
      </c>
      <c r="C197" s="37">
        <v>0</v>
      </c>
      <c r="E197" s="44">
        <v>192</v>
      </c>
      <c r="F197" s="37">
        <v>0</v>
      </c>
      <c r="G197" s="33">
        <v>0</v>
      </c>
      <c r="H197" s="45"/>
      <c r="I197" s="44">
        <v>192</v>
      </c>
      <c r="J197" s="37">
        <v>0</v>
      </c>
      <c r="K197" s="37">
        <v>0</v>
      </c>
      <c r="M197" s="44">
        <v>192</v>
      </c>
      <c r="N197" s="37">
        <v>0</v>
      </c>
      <c r="O197" s="37">
        <v>0</v>
      </c>
      <c r="Q197" s="44">
        <v>192</v>
      </c>
      <c r="R197" s="37">
        <v>0</v>
      </c>
      <c r="S197" s="37">
        <v>0</v>
      </c>
      <c r="U197" s="44">
        <v>192</v>
      </c>
      <c r="V197" s="37">
        <v>0</v>
      </c>
      <c r="W197" s="37">
        <v>0</v>
      </c>
      <c r="Y197" s="44">
        <v>192</v>
      </c>
      <c r="Z197" s="37">
        <v>0</v>
      </c>
      <c r="AA197" s="37">
        <v>0</v>
      </c>
      <c r="AC197" s="44">
        <v>192</v>
      </c>
      <c r="AD197" s="37">
        <v>0</v>
      </c>
      <c r="AE197" s="37">
        <v>0</v>
      </c>
    </row>
    <row r="198" spans="1:31" ht="14.25" x14ac:dyDescent="0.2">
      <c r="A198" s="44">
        <v>193</v>
      </c>
      <c r="B198" s="37">
        <v>0</v>
      </c>
      <c r="C198" s="37">
        <v>0</v>
      </c>
      <c r="E198" s="44">
        <v>193</v>
      </c>
      <c r="F198" s="37">
        <v>0</v>
      </c>
      <c r="G198" s="33">
        <v>0</v>
      </c>
      <c r="H198" s="45"/>
      <c r="I198" s="44">
        <v>193</v>
      </c>
      <c r="J198" s="37">
        <v>0</v>
      </c>
      <c r="K198" s="37">
        <v>0</v>
      </c>
      <c r="M198" s="44">
        <v>193</v>
      </c>
      <c r="N198" s="37">
        <v>0</v>
      </c>
      <c r="O198" s="37">
        <v>0</v>
      </c>
      <c r="Q198" s="44">
        <v>193</v>
      </c>
      <c r="R198" s="37">
        <v>0</v>
      </c>
      <c r="S198" s="37">
        <v>0</v>
      </c>
      <c r="U198" s="44">
        <v>193</v>
      </c>
      <c r="V198" s="37">
        <v>0</v>
      </c>
      <c r="W198" s="37">
        <v>0</v>
      </c>
      <c r="Y198" s="44">
        <v>193</v>
      </c>
      <c r="Z198" s="37">
        <v>0</v>
      </c>
      <c r="AA198" s="37">
        <v>0</v>
      </c>
      <c r="AC198" s="44">
        <v>193</v>
      </c>
      <c r="AD198" s="37">
        <v>0</v>
      </c>
      <c r="AE198" s="37">
        <v>0</v>
      </c>
    </row>
    <row r="199" spans="1:31" ht="14.25" x14ac:dyDescent="0.2">
      <c r="A199" s="44">
        <v>194</v>
      </c>
      <c r="B199" s="37">
        <v>0</v>
      </c>
      <c r="C199" s="37">
        <v>0</v>
      </c>
      <c r="E199" s="44">
        <v>194</v>
      </c>
      <c r="F199" s="37">
        <v>0</v>
      </c>
      <c r="G199" s="33">
        <v>0</v>
      </c>
      <c r="H199" s="45"/>
      <c r="I199" s="44">
        <v>194</v>
      </c>
      <c r="J199" s="37">
        <v>0</v>
      </c>
      <c r="K199" s="37">
        <v>0</v>
      </c>
      <c r="M199" s="44">
        <v>194</v>
      </c>
      <c r="N199" s="37">
        <v>0</v>
      </c>
      <c r="O199" s="37">
        <v>0</v>
      </c>
      <c r="Q199" s="44">
        <v>194</v>
      </c>
      <c r="R199" s="37">
        <v>0</v>
      </c>
      <c r="S199" s="37">
        <v>0</v>
      </c>
      <c r="U199" s="44">
        <v>194</v>
      </c>
      <c r="V199" s="37">
        <v>0</v>
      </c>
      <c r="W199" s="37">
        <v>0</v>
      </c>
      <c r="Y199" s="44">
        <v>194</v>
      </c>
      <c r="Z199" s="37">
        <v>0</v>
      </c>
      <c r="AA199" s="37">
        <v>0</v>
      </c>
      <c r="AC199" s="44">
        <v>194</v>
      </c>
      <c r="AD199" s="37">
        <v>0</v>
      </c>
      <c r="AE199" s="37">
        <v>0</v>
      </c>
    </row>
    <row r="200" spans="1:31" ht="14.25" x14ac:dyDescent="0.2">
      <c r="A200" s="44">
        <v>195</v>
      </c>
      <c r="B200" s="37">
        <v>0</v>
      </c>
      <c r="C200" s="37">
        <v>0</v>
      </c>
      <c r="E200" s="44">
        <v>195</v>
      </c>
      <c r="F200" s="37">
        <v>0</v>
      </c>
      <c r="G200" s="33">
        <v>0</v>
      </c>
      <c r="H200" s="45"/>
      <c r="I200" s="44">
        <v>195</v>
      </c>
      <c r="J200" s="37">
        <v>0</v>
      </c>
      <c r="K200" s="37">
        <v>0</v>
      </c>
      <c r="M200" s="44">
        <v>195</v>
      </c>
      <c r="N200" s="37">
        <v>0</v>
      </c>
      <c r="O200" s="37">
        <v>0</v>
      </c>
      <c r="Q200" s="44">
        <v>195</v>
      </c>
      <c r="R200" s="37">
        <v>0</v>
      </c>
      <c r="S200" s="37">
        <v>0</v>
      </c>
      <c r="U200" s="44">
        <v>195</v>
      </c>
      <c r="V200" s="37">
        <v>0</v>
      </c>
      <c r="W200" s="37">
        <v>0</v>
      </c>
      <c r="Y200" s="44">
        <v>195</v>
      </c>
      <c r="Z200" s="37">
        <v>0</v>
      </c>
      <c r="AA200" s="37">
        <v>0</v>
      </c>
      <c r="AC200" s="44">
        <v>195</v>
      </c>
      <c r="AD200" s="37">
        <v>0</v>
      </c>
      <c r="AE200" s="37">
        <v>0</v>
      </c>
    </row>
    <row r="201" spans="1:31" ht="14.25" x14ac:dyDescent="0.2">
      <c r="A201" s="44">
        <v>196</v>
      </c>
      <c r="B201" s="37">
        <v>0</v>
      </c>
      <c r="C201" s="37">
        <v>0</v>
      </c>
      <c r="E201" s="44">
        <v>196</v>
      </c>
      <c r="F201" s="37">
        <v>0</v>
      </c>
      <c r="G201" s="33">
        <v>0</v>
      </c>
      <c r="H201" s="45"/>
      <c r="I201" s="44">
        <v>196</v>
      </c>
      <c r="J201" s="37">
        <v>0</v>
      </c>
      <c r="K201" s="37">
        <v>0</v>
      </c>
      <c r="M201" s="44">
        <v>196</v>
      </c>
      <c r="N201" s="37">
        <v>0</v>
      </c>
      <c r="O201" s="37">
        <v>0</v>
      </c>
      <c r="Q201" s="44">
        <v>196</v>
      </c>
      <c r="R201" s="37">
        <v>0</v>
      </c>
      <c r="S201" s="37">
        <v>0</v>
      </c>
      <c r="U201" s="44">
        <v>196</v>
      </c>
      <c r="V201" s="37">
        <v>0</v>
      </c>
      <c r="W201" s="37">
        <v>0</v>
      </c>
      <c r="Y201" s="44">
        <v>196</v>
      </c>
      <c r="Z201" s="37">
        <v>0</v>
      </c>
      <c r="AA201" s="37">
        <v>0</v>
      </c>
      <c r="AC201" s="44">
        <v>196</v>
      </c>
      <c r="AD201" s="37">
        <v>0</v>
      </c>
      <c r="AE201" s="37">
        <v>0</v>
      </c>
    </row>
    <row r="202" spans="1:31" ht="14.25" x14ac:dyDescent="0.2">
      <c r="A202" s="44">
        <v>197</v>
      </c>
      <c r="B202" s="37">
        <v>0</v>
      </c>
      <c r="C202" s="37">
        <v>0</v>
      </c>
      <c r="E202" s="44">
        <v>197</v>
      </c>
      <c r="F202" s="37">
        <v>0</v>
      </c>
      <c r="G202" s="33">
        <v>0</v>
      </c>
      <c r="H202" s="45"/>
      <c r="I202" s="44">
        <v>197</v>
      </c>
      <c r="J202" s="37">
        <v>0</v>
      </c>
      <c r="K202" s="37">
        <v>0</v>
      </c>
      <c r="M202" s="44">
        <v>197</v>
      </c>
      <c r="N202" s="37">
        <v>0</v>
      </c>
      <c r="O202" s="37">
        <v>0</v>
      </c>
      <c r="Q202" s="44">
        <v>197</v>
      </c>
      <c r="R202" s="37">
        <v>0</v>
      </c>
      <c r="S202" s="37">
        <v>0</v>
      </c>
      <c r="U202" s="44">
        <v>197</v>
      </c>
      <c r="V202" s="37">
        <v>0</v>
      </c>
      <c r="W202" s="37">
        <v>0</v>
      </c>
      <c r="Y202" s="44">
        <v>197</v>
      </c>
      <c r="Z202" s="37">
        <v>0</v>
      </c>
      <c r="AA202" s="37">
        <v>0</v>
      </c>
      <c r="AC202" s="44">
        <v>197</v>
      </c>
      <c r="AD202" s="37">
        <v>0</v>
      </c>
      <c r="AE202" s="37">
        <v>0</v>
      </c>
    </row>
    <row r="203" spans="1:31" ht="14.25" x14ac:dyDescent="0.2">
      <c r="A203" s="44">
        <v>198</v>
      </c>
      <c r="B203" s="37">
        <v>0</v>
      </c>
      <c r="C203" s="37">
        <v>0</v>
      </c>
      <c r="E203" s="44">
        <v>198</v>
      </c>
      <c r="F203" s="37">
        <v>0</v>
      </c>
      <c r="G203" s="33">
        <v>0</v>
      </c>
      <c r="I203" s="44">
        <v>198</v>
      </c>
      <c r="J203" s="37">
        <v>0</v>
      </c>
      <c r="K203" s="37">
        <v>0</v>
      </c>
      <c r="M203" s="44">
        <v>198</v>
      </c>
      <c r="N203" s="37">
        <v>0</v>
      </c>
      <c r="O203" s="37">
        <v>0</v>
      </c>
      <c r="Q203" s="44">
        <v>198</v>
      </c>
      <c r="R203" s="37">
        <v>0</v>
      </c>
      <c r="S203" s="37">
        <v>0</v>
      </c>
      <c r="U203" s="44">
        <v>198</v>
      </c>
      <c r="V203" s="37">
        <v>0</v>
      </c>
      <c r="W203" s="37">
        <v>0</v>
      </c>
      <c r="Y203" s="44">
        <v>198</v>
      </c>
      <c r="Z203" s="37">
        <v>0</v>
      </c>
      <c r="AA203" s="37">
        <v>0</v>
      </c>
      <c r="AC203" s="44">
        <v>198</v>
      </c>
      <c r="AD203" s="37">
        <v>0</v>
      </c>
      <c r="AE203" s="37">
        <v>0</v>
      </c>
    </row>
    <row r="204" spans="1:31" ht="14.25" x14ac:dyDescent="0.2">
      <c r="A204" s="44">
        <v>199</v>
      </c>
      <c r="B204" s="37">
        <v>0</v>
      </c>
      <c r="C204" s="37">
        <v>0</v>
      </c>
      <c r="E204" s="44">
        <v>199</v>
      </c>
      <c r="F204" s="37">
        <v>0</v>
      </c>
      <c r="G204" s="33">
        <v>0</v>
      </c>
      <c r="I204" s="44">
        <v>199</v>
      </c>
      <c r="J204" s="37">
        <v>0</v>
      </c>
      <c r="K204" s="37">
        <v>0</v>
      </c>
      <c r="M204" s="44">
        <v>199</v>
      </c>
      <c r="N204" s="37">
        <v>0</v>
      </c>
      <c r="O204" s="37">
        <v>0</v>
      </c>
      <c r="Q204" s="44">
        <v>199</v>
      </c>
      <c r="R204" s="37">
        <v>0</v>
      </c>
      <c r="S204" s="37">
        <v>0</v>
      </c>
      <c r="U204" s="44">
        <v>199</v>
      </c>
      <c r="V204" s="37">
        <v>0</v>
      </c>
      <c r="W204" s="37">
        <v>0</v>
      </c>
      <c r="Y204" s="44">
        <v>199</v>
      </c>
      <c r="Z204" s="37">
        <v>0</v>
      </c>
      <c r="AA204" s="37">
        <v>0</v>
      </c>
      <c r="AC204" s="44">
        <v>199</v>
      </c>
      <c r="AD204" s="37">
        <v>0</v>
      </c>
      <c r="AE204" s="37">
        <v>0</v>
      </c>
    </row>
    <row r="205" spans="1:31" ht="14.25" x14ac:dyDescent="0.2">
      <c r="A205" s="44">
        <v>200</v>
      </c>
      <c r="B205" s="37">
        <v>0</v>
      </c>
      <c r="C205" s="37">
        <v>0</v>
      </c>
      <c r="E205" s="44">
        <v>200</v>
      </c>
      <c r="F205" s="37">
        <v>0</v>
      </c>
      <c r="G205" s="33">
        <v>0</v>
      </c>
      <c r="I205" s="44">
        <v>200</v>
      </c>
      <c r="J205" s="37">
        <v>0</v>
      </c>
      <c r="K205" s="37">
        <v>0</v>
      </c>
      <c r="M205" s="44">
        <v>200</v>
      </c>
      <c r="N205" s="37">
        <v>0</v>
      </c>
      <c r="O205" s="37">
        <v>0</v>
      </c>
      <c r="Q205" s="44">
        <v>200</v>
      </c>
      <c r="R205" s="37">
        <v>0</v>
      </c>
      <c r="S205" s="37">
        <v>0</v>
      </c>
      <c r="U205" s="44">
        <v>200</v>
      </c>
      <c r="V205" s="37">
        <v>0</v>
      </c>
      <c r="W205" s="37">
        <v>0</v>
      </c>
      <c r="Y205" s="44">
        <v>200</v>
      </c>
      <c r="Z205" s="37">
        <v>0</v>
      </c>
      <c r="AA205" s="37">
        <v>0</v>
      </c>
      <c r="AC205" s="44">
        <v>200</v>
      </c>
      <c r="AD205" s="37">
        <v>0</v>
      </c>
      <c r="AE205" s="37">
        <v>0</v>
      </c>
    </row>
    <row r="206" spans="1:31" ht="14.25" x14ac:dyDescent="0.2">
      <c r="A206" s="44">
        <v>201</v>
      </c>
      <c r="B206" s="37">
        <v>0</v>
      </c>
      <c r="C206" s="37">
        <v>0</v>
      </c>
      <c r="E206" s="44">
        <v>201</v>
      </c>
      <c r="F206" s="37">
        <v>0</v>
      </c>
      <c r="G206" s="33">
        <v>0</v>
      </c>
      <c r="I206" s="44">
        <v>201</v>
      </c>
      <c r="J206" s="37">
        <v>0</v>
      </c>
      <c r="K206" s="37">
        <v>0</v>
      </c>
      <c r="M206" s="44">
        <v>201</v>
      </c>
      <c r="N206" s="37">
        <v>0</v>
      </c>
      <c r="O206" s="37">
        <v>0</v>
      </c>
      <c r="Q206" s="44">
        <v>201</v>
      </c>
      <c r="R206" s="37">
        <v>0</v>
      </c>
      <c r="S206" s="37">
        <v>0</v>
      </c>
      <c r="U206" s="44">
        <v>201</v>
      </c>
      <c r="V206" s="37">
        <v>0</v>
      </c>
      <c r="W206" s="37">
        <v>0</v>
      </c>
      <c r="Y206" s="44">
        <v>201</v>
      </c>
      <c r="Z206" s="37">
        <v>0</v>
      </c>
      <c r="AA206" s="37">
        <v>0</v>
      </c>
      <c r="AC206" s="44">
        <v>201</v>
      </c>
      <c r="AD206" s="37">
        <v>0</v>
      </c>
      <c r="AE206" s="37">
        <v>0</v>
      </c>
    </row>
    <row r="207" spans="1:31" ht="14.25" x14ac:dyDescent="0.2">
      <c r="A207" s="44">
        <v>202</v>
      </c>
      <c r="B207" s="37">
        <v>0</v>
      </c>
      <c r="C207" s="37">
        <v>0</v>
      </c>
      <c r="E207" s="44">
        <v>202</v>
      </c>
      <c r="F207" s="37">
        <v>0</v>
      </c>
      <c r="G207" s="33">
        <v>0</v>
      </c>
      <c r="I207" s="44">
        <v>202</v>
      </c>
      <c r="J207" s="37">
        <v>0</v>
      </c>
      <c r="K207" s="37">
        <v>0</v>
      </c>
      <c r="M207" s="44">
        <v>202</v>
      </c>
      <c r="N207" s="37">
        <v>0</v>
      </c>
      <c r="O207" s="37">
        <v>0</v>
      </c>
      <c r="Q207" s="44">
        <v>202</v>
      </c>
      <c r="R207" s="37">
        <v>0</v>
      </c>
      <c r="S207" s="37">
        <v>0</v>
      </c>
      <c r="U207" s="44">
        <v>202</v>
      </c>
      <c r="V207" s="37">
        <v>0</v>
      </c>
      <c r="W207" s="37">
        <v>0</v>
      </c>
      <c r="Y207" s="44">
        <v>202</v>
      </c>
      <c r="Z207" s="37">
        <v>0</v>
      </c>
      <c r="AA207" s="37">
        <v>0</v>
      </c>
      <c r="AC207" s="44">
        <v>202</v>
      </c>
      <c r="AD207" s="37">
        <v>0</v>
      </c>
      <c r="AE207" s="37">
        <v>0</v>
      </c>
    </row>
    <row r="208" spans="1:31" ht="14.25" x14ac:dyDescent="0.2">
      <c r="A208" s="44">
        <v>203</v>
      </c>
      <c r="B208" s="37">
        <v>0</v>
      </c>
      <c r="C208" s="37">
        <v>0</v>
      </c>
      <c r="E208" s="44">
        <v>203</v>
      </c>
      <c r="F208" s="37">
        <v>0</v>
      </c>
      <c r="G208" s="33">
        <v>0</v>
      </c>
      <c r="I208" s="44">
        <v>203</v>
      </c>
      <c r="J208" s="37">
        <v>0</v>
      </c>
      <c r="K208" s="37">
        <v>0</v>
      </c>
      <c r="M208" s="44">
        <v>203</v>
      </c>
      <c r="N208" s="37">
        <v>0</v>
      </c>
      <c r="O208" s="37">
        <v>0</v>
      </c>
      <c r="Q208" s="44">
        <v>203</v>
      </c>
      <c r="R208" s="37">
        <v>0</v>
      </c>
      <c r="S208" s="37">
        <v>0</v>
      </c>
      <c r="U208" s="44">
        <v>203</v>
      </c>
      <c r="V208" s="37">
        <v>0</v>
      </c>
      <c r="W208" s="37">
        <v>0</v>
      </c>
      <c r="Y208" s="44">
        <v>203</v>
      </c>
      <c r="Z208" s="37">
        <v>0</v>
      </c>
      <c r="AA208" s="37">
        <v>0</v>
      </c>
      <c r="AC208" s="44">
        <v>203</v>
      </c>
      <c r="AD208" s="37">
        <v>0</v>
      </c>
      <c r="AE208" s="37">
        <v>0</v>
      </c>
    </row>
    <row r="209" spans="1:31" ht="14.25" x14ac:dyDescent="0.2">
      <c r="A209" s="44">
        <v>204</v>
      </c>
      <c r="B209" s="37">
        <v>0</v>
      </c>
      <c r="C209" s="37">
        <v>0</v>
      </c>
      <c r="E209" s="44">
        <v>204</v>
      </c>
      <c r="F209" s="37">
        <v>0</v>
      </c>
      <c r="G209" s="33">
        <v>0</v>
      </c>
      <c r="I209" s="44">
        <v>204</v>
      </c>
      <c r="J209" s="37">
        <v>0</v>
      </c>
      <c r="K209" s="37">
        <v>0</v>
      </c>
      <c r="M209" s="44">
        <v>204</v>
      </c>
      <c r="N209" s="37">
        <v>0</v>
      </c>
      <c r="O209" s="37">
        <v>0</v>
      </c>
      <c r="Q209" s="44">
        <v>204</v>
      </c>
      <c r="R209" s="37">
        <v>0</v>
      </c>
      <c r="S209" s="37">
        <v>0</v>
      </c>
      <c r="U209" s="44">
        <v>204</v>
      </c>
      <c r="V209" s="37">
        <v>0</v>
      </c>
      <c r="W209" s="37">
        <v>0</v>
      </c>
      <c r="Y209" s="44">
        <v>204</v>
      </c>
      <c r="Z209" s="37">
        <v>0</v>
      </c>
      <c r="AA209" s="37">
        <v>0</v>
      </c>
      <c r="AC209" s="44">
        <v>204</v>
      </c>
      <c r="AD209" s="37">
        <v>0</v>
      </c>
      <c r="AE209" s="37">
        <v>0</v>
      </c>
    </row>
    <row r="210" spans="1:31" ht="14.25" x14ac:dyDescent="0.2">
      <c r="A210" s="44">
        <v>205</v>
      </c>
      <c r="B210" s="37">
        <v>0</v>
      </c>
      <c r="C210" s="37">
        <v>0</v>
      </c>
      <c r="E210" s="44">
        <v>205</v>
      </c>
      <c r="F210" s="37">
        <v>0</v>
      </c>
      <c r="G210" s="33">
        <v>0</v>
      </c>
      <c r="I210" s="44">
        <v>205</v>
      </c>
      <c r="J210" s="37">
        <v>0</v>
      </c>
      <c r="K210" s="37">
        <v>0</v>
      </c>
      <c r="M210" s="44">
        <v>205</v>
      </c>
      <c r="N210" s="37">
        <v>0</v>
      </c>
      <c r="O210" s="37">
        <v>0</v>
      </c>
      <c r="Q210" s="44">
        <v>205</v>
      </c>
      <c r="R210" s="37">
        <v>0</v>
      </c>
      <c r="S210" s="37">
        <v>0</v>
      </c>
      <c r="U210" s="44">
        <v>205</v>
      </c>
      <c r="V210" s="37">
        <v>0</v>
      </c>
      <c r="W210" s="37">
        <v>0</v>
      </c>
      <c r="Y210" s="44">
        <v>205</v>
      </c>
      <c r="Z210" s="37">
        <v>0</v>
      </c>
      <c r="AA210" s="37">
        <v>0</v>
      </c>
      <c r="AC210" s="44">
        <v>205</v>
      </c>
      <c r="AD210" s="37">
        <v>0</v>
      </c>
      <c r="AE210" s="37">
        <v>0</v>
      </c>
    </row>
    <row r="211" spans="1:31" ht="14.25" x14ac:dyDescent="0.2">
      <c r="A211" s="44">
        <v>206</v>
      </c>
      <c r="B211" s="37">
        <v>0</v>
      </c>
      <c r="C211" s="37">
        <v>0</v>
      </c>
      <c r="E211" s="44">
        <v>206</v>
      </c>
      <c r="F211" s="37">
        <v>0</v>
      </c>
      <c r="G211" s="33">
        <v>0</v>
      </c>
      <c r="I211" s="44">
        <v>206</v>
      </c>
      <c r="J211" s="37">
        <v>0</v>
      </c>
      <c r="K211" s="37">
        <v>0</v>
      </c>
      <c r="M211" s="44">
        <v>206</v>
      </c>
      <c r="N211" s="37">
        <v>0</v>
      </c>
      <c r="O211" s="37">
        <v>0</v>
      </c>
      <c r="Q211" s="44">
        <v>206</v>
      </c>
      <c r="R211" s="37">
        <v>0</v>
      </c>
      <c r="S211" s="37">
        <v>0</v>
      </c>
      <c r="U211" s="44">
        <v>206</v>
      </c>
      <c r="V211" s="37">
        <v>0</v>
      </c>
      <c r="W211" s="37">
        <v>0</v>
      </c>
      <c r="Y211" s="44">
        <v>206</v>
      </c>
      <c r="Z211" s="37">
        <v>0</v>
      </c>
      <c r="AA211" s="37">
        <v>0</v>
      </c>
      <c r="AC211" s="44">
        <v>206</v>
      </c>
      <c r="AD211" s="37">
        <v>0</v>
      </c>
      <c r="AE211" s="37">
        <v>0</v>
      </c>
    </row>
    <row r="212" spans="1:31" ht="14.25" x14ac:dyDescent="0.2">
      <c r="A212" s="44">
        <v>207</v>
      </c>
      <c r="B212" s="37">
        <v>0</v>
      </c>
      <c r="C212" s="37">
        <v>0</v>
      </c>
      <c r="E212" s="44">
        <v>207</v>
      </c>
      <c r="F212" s="37">
        <v>0</v>
      </c>
      <c r="G212" s="33">
        <v>0</v>
      </c>
      <c r="I212" s="44">
        <v>207</v>
      </c>
      <c r="J212" s="37">
        <v>0</v>
      </c>
      <c r="K212" s="37">
        <v>0</v>
      </c>
      <c r="M212" s="44">
        <v>207</v>
      </c>
      <c r="N212" s="37">
        <v>0</v>
      </c>
      <c r="O212" s="37">
        <v>0</v>
      </c>
      <c r="Q212" s="44">
        <v>207</v>
      </c>
      <c r="R212" s="37">
        <v>0</v>
      </c>
      <c r="S212" s="37">
        <v>0</v>
      </c>
      <c r="U212" s="44">
        <v>207</v>
      </c>
      <c r="V212" s="37">
        <v>0</v>
      </c>
      <c r="W212" s="37">
        <v>0</v>
      </c>
      <c r="Y212" s="44">
        <v>207</v>
      </c>
      <c r="Z212" s="37">
        <v>0</v>
      </c>
      <c r="AA212" s="37">
        <v>0</v>
      </c>
      <c r="AC212" s="44">
        <v>207</v>
      </c>
      <c r="AD212" s="37">
        <v>0</v>
      </c>
      <c r="AE212" s="37">
        <v>0</v>
      </c>
    </row>
    <row r="213" spans="1:31" ht="14.25" x14ac:dyDescent="0.2">
      <c r="A213" s="44">
        <v>208</v>
      </c>
      <c r="B213" s="37">
        <v>0</v>
      </c>
      <c r="C213" s="37">
        <v>0</v>
      </c>
      <c r="E213" s="44">
        <v>208</v>
      </c>
      <c r="F213" s="37">
        <v>0</v>
      </c>
      <c r="G213" s="33">
        <v>0</v>
      </c>
      <c r="I213" s="44">
        <v>208</v>
      </c>
      <c r="J213" s="37">
        <v>0</v>
      </c>
      <c r="K213" s="37">
        <v>0</v>
      </c>
      <c r="M213" s="44">
        <v>208</v>
      </c>
      <c r="N213" s="37">
        <v>0</v>
      </c>
      <c r="O213" s="37">
        <v>0</v>
      </c>
      <c r="Q213" s="44">
        <v>208</v>
      </c>
      <c r="R213" s="37">
        <v>0</v>
      </c>
      <c r="S213" s="37">
        <v>0</v>
      </c>
      <c r="U213" s="44">
        <v>208</v>
      </c>
      <c r="V213" s="37">
        <v>0</v>
      </c>
      <c r="W213" s="37">
        <v>0</v>
      </c>
      <c r="Y213" s="44">
        <v>208</v>
      </c>
      <c r="Z213" s="37">
        <v>0</v>
      </c>
      <c r="AA213" s="37">
        <v>0</v>
      </c>
      <c r="AC213" s="44">
        <v>208</v>
      </c>
      <c r="AD213" s="37">
        <v>0</v>
      </c>
      <c r="AE213" s="37">
        <v>0</v>
      </c>
    </row>
    <row r="214" spans="1:31" ht="14.25" x14ac:dyDescent="0.2">
      <c r="A214" s="44">
        <v>209</v>
      </c>
      <c r="B214" s="37">
        <v>0</v>
      </c>
      <c r="C214" s="37">
        <v>0</v>
      </c>
      <c r="E214" s="44">
        <v>209</v>
      </c>
      <c r="F214" s="37">
        <v>0</v>
      </c>
      <c r="G214" s="33">
        <v>0</v>
      </c>
      <c r="I214" s="44">
        <v>209</v>
      </c>
      <c r="J214" s="37">
        <v>0</v>
      </c>
      <c r="K214" s="37">
        <v>0</v>
      </c>
      <c r="M214" s="44">
        <v>209</v>
      </c>
      <c r="N214" s="37">
        <v>0</v>
      </c>
      <c r="O214" s="37">
        <v>0</v>
      </c>
      <c r="Q214" s="44">
        <v>209</v>
      </c>
      <c r="R214" s="37">
        <v>0</v>
      </c>
      <c r="S214" s="37">
        <v>0</v>
      </c>
      <c r="U214" s="44">
        <v>209</v>
      </c>
      <c r="V214" s="37">
        <v>0</v>
      </c>
      <c r="W214" s="37">
        <v>0</v>
      </c>
      <c r="Y214" s="44">
        <v>209</v>
      </c>
      <c r="Z214" s="37">
        <v>0</v>
      </c>
      <c r="AA214" s="37">
        <v>0</v>
      </c>
      <c r="AC214" s="44">
        <v>209</v>
      </c>
      <c r="AD214" s="37">
        <v>0</v>
      </c>
      <c r="AE214" s="37">
        <v>0</v>
      </c>
    </row>
    <row r="215" spans="1:31" ht="14.25" x14ac:dyDescent="0.2">
      <c r="A215" s="44">
        <v>210</v>
      </c>
      <c r="B215" s="37">
        <v>0</v>
      </c>
      <c r="C215" s="37">
        <v>0</v>
      </c>
      <c r="E215" s="44">
        <v>210</v>
      </c>
      <c r="F215" s="37">
        <v>0</v>
      </c>
      <c r="G215" s="33">
        <v>0</v>
      </c>
      <c r="I215" s="44">
        <v>210</v>
      </c>
      <c r="J215" s="37">
        <v>0</v>
      </c>
      <c r="K215" s="37">
        <v>0</v>
      </c>
      <c r="M215" s="44">
        <v>210</v>
      </c>
      <c r="N215" s="37">
        <v>0</v>
      </c>
      <c r="O215" s="37">
        <v>0</v>
      </c>
      <c r="Q215" s="44">
        <v>210</v>
      </c>
      <c r="R215" s="37">
        <v>0</v>
      </c>
      <c r="S215" s="37">
        <v>0</v>
      </c>
      <c r="U215" s="44">
        <v>210</v>
      </c>
      <c r="V215" s="37">
        <v>0</v>
      </c>
      <c r="W215" s="37">
        <v>0</v>
      </c>
      <c r="Y215" s="44">
        <v>210</v>
      </c>
      <c r="Z215" s="37">
        <v>0</v>
      </c>
      <c r="AA215" s="37">
        <v>0</v>
      </c>
      <c r="AC215" s="44">
        <v>210</v>
      </c>
      <c r="AD215" s="37">
        <v>0</v>
      </c>
      <c r="AE215" s="37">
        <v>0</v>
      </c>
    </row>
    <row r="216" spans="1:31" ht="14.25" x14ac:dyDescent="0.2">
      <c r="A216" s="44">
        <v>211</v>
      </c>
      <c r="B216" s="37">
        <v>0</v>
      </c>
      <c r="C216" s="37">
        <v>0</v>
      </c>
      <c r="E216" s="44">
        <v>211</v>
      </c>
      <c r="F216" s="37">
        <v>0</v>
      </c>
      <c r="G216" s="33">
        <v>0</v>
      </c>
      <c r="I216" s="44">
        <v>211</v>
      </c>
      <c r="J216" s="37">
        <v>0</v>
      </c>
      <c r="K216" s="37">
        <v>0</v>
      </c>
      <c r="M216" s="44">
        <v>211</v>
      </c>
      <c r="N216" s="37">
        <v>0</v>
      </c>
      <c r="O216" s="37">
        <v>0</v>
      </c>
      <c r="Q216" s="44">
        <v>211</v>
      </c>
      <c r="R216" s="37">
        <v>0</v>
      </c>
      <c r="S216" s="37">
        <v>0</v>
      </c>
      <c r="U216" s="44">
        <v>211</v>
      </c>
      <c r="V216" s="37">
        <v>0</v>
      </c>
      <c r="W216" s="37">
        <v>0</v>
      </c>
      <c r="Y216" s="44">
        <v>211</v>
      </c>
      <c r="Z216" s="37">
        <v>0</v>
      </c>
      <c r="AA216" s="37">
        <v>0</v>
      </c>
      <c r="AC216" s="44">
        <v>211</v>
      </c>
      <c r="AD216" s="37">
        <v>0</v>
      </c>
      <c r="AE216" s="37">
        <v>0</v>
      </c>
    </row>
    <row r="217" spans="1:31" ht="14.25" x14ac:dyDescent="0.2">
      <c r="A217" s="44">
        <v>212</v>
      </c>
      <c r="B217" s="37">
        <v>0</v>
      </c>
      <c r="C217" s="37">
        <v>0</v>
      </c>
      <c r="E217" s="44">
        <v>212</v>
      </c>
      <c r="F217" s="37">
        <v>0</v>
      </c>
      <c r="G217" s="33">
        <v>0</v>
      </c>
      <c r="I217" s="44">
        <v>212</v>
      </c>
      <c r="J217" s="37">
        <v>0</v>
      </c>
      <c r="K217" s="37">
        <v>0</v>
      </c>
      <c r="M217" s="44">
        <v>212</v>
      </c>
      <c r="N217" s="37">
        <v>0</v>
      </c>
      <c r="O217" s="37">
        <v>0</v>
      </c>
      <c r="Q217" s="44">
        <v>212</v>
      </c>
      <c r="R217" s="37">
        <v>0</v>
      </c>
      <c r="S217" s="37">
        <v>0</v>
      </c>
      <c r="U217" s="44">
        <v>212</v>
      </c>
      <c r="V217" s="37">
        <v>0</v>
      </c>
      <c r="W217" s="37">
        <v>0</v>
      </c>
      <c r="Y217" s="44">
        <v>212</v>
      </c>
      <c r="Z217" s="37">
        <v>0</v>
      </c>
      <c r="AA217" s="37">
        <v>0</v>
      </c>
      <c r="AC217" s="44">
        <v>212</v>
      </c>
      <c r="AD217" s="37">
        <v>0</v>
      </c>
      <c r="AE217" s="37">
        <v>0</v>
      </c>
    </row>
    <row r="218" spans="1:31" ht="14.25" x14ac:dyDescent="0.2">
      <c r="A218" s="44">
        <v>213</v>
      </c>
      <c r="B218" s="37">
        <v>0</v>
      </c>
      <c r="C218" s="37">
        <v>0</v>
      </c>
      <c r="E218" s="44">
        <v>213</v>
      </c>
      <c r="F218" s="37">
        <v>0</v>
      </c>
      <c r="G218" s="33">
        <v>0</v>
      </c>
      <c r="I218" s="44">
        <v>213</v>
      </c>
      <c r="J218" s="37">
        <v>0</v>
      </c>
      <c r="K218" s="37">
        <v>0</v>
      </c>
      <c r="M218" s="44">
        <v>213</v>
      </c>
      <c r="N218" s="37">
        <v>0</v>
      </c>
      <c r="O218" s="37">
        <v>0</v>
      </c>
      <c r="Q218" s="44">
        <v>213</v>
      </c>
      <c r="R218" s="37">
        <v>0</v>
      </c>
      <c r="S218" s="37">
        <v>0</v>
      </c>
      <c r="U218" s="44">
        <v>213</v>
      </c>
      <c r="V218" s="37">
        <v>0</v>
      </c>
      <c r="W218" s="37">
        <v>0</v>
      </c>
      <c r="Y218" s="44">
        <v>213</v>
      </c>
      <c r="Z218" s="37">
        <v>0</v>
      </c>
      <c r="AA218" s="37">
        <v>0</v>
      </c>
      <c r="AC218" s="44">
        <v>213</v>
      </c>
      <c r="AD218" s="37">
        <v>0</v>
      </c>
      <c r="AE218" s="37">
        <v>0</v>
      </c>
    </row>
    <row r="219" spans="1:31" ht="14.25" x14ac:dyDescent="0.2">
      <c r="A219" s="44">
        <v>214</v>
      </c>
      <c r="B219" s="37">
        <v>0</v>
      </c>
      <c r="C219" s="37">
        <v>0</v>
      </c>
      <c r="E219" s="44">
        <v>214</v>
      </c>
      <c r="F219" s="37">
        <v>0</v>
      </c>
      <c r="G219" s="33">
        <v>0</v>
      </c>
      <c r="I219" s="44">
        <v>214</v>
      </c>
      <c r="J219" s="37">
        <v>0</v>
      </c>
      <c r="K219" s="37">
        <v>0</v>
      </c>
      <c r="M219" s="44">
        <v>214</v>
      </c>
      <c r="N219" s="37">
        <v>0</v>
      </c>
      <c r="O219" s="37">
        <v>0</v>
      </c>
      <c r="Q219" s="44">
        <v>214</v>
      </c>
      <c r="R219" s="37">
        <v>0</v>
      </c>
      <c r="S219" s="37">
        <v>0</v>
      </c>
      <c r="U219" s="44">
        <v>214</v>
      </c>
      <c r="V219" s="37">
        <v>0</v>
      </c>
      <c r="W219" s="37">
        <v>0</v>
      </c>
      <c r="Y219" s="44">
        <v>214</v>
      </c>
      <c r="Z219" s="37">
        <v>0</v>
      </c>
      <c r="AA219" s="37">
        <v>0</v>
      </c>
      <c r="AC219" s="44">
        <v>214</v>
      </c>
      <c r="AD219" s="37">
        <v>0</v>
      </c>
      <c r="AE219" s="37">
        <v>0</v>
      </c>
    </row>
    <row r="220" spans="1:31" ht="14.25" x14ac:dyDescent="0.2">
      <c r="A220" s="44">
        <v>215</v>
      </c>
      <c r="B220" s="37">
        <v>0</v>
      </c>
      <c r="C220" s="37">
        <v>0</v>
      </c>
      <c r="E220" s="44">
        <v>215</v>
      </c>
      <c r="F220" s="37">
        <v>0</v>
      </c>
      <c r="G220" s="33">
        <v>0</v>
      </c>
      <c r="I220" s="44">
        <v>215</v>
      </c>
      <c r="J220" s="37">
        <v>0</v>
      </c>
      <c r="K220" s="37">
        <v>0</v>
      </c>
      <c r="M220" s="44">
        <v>215</v>
      </c>
      <c r="N220" s="37">
        <v>0</v>
      </c>
      <c r="O220" s="37">
        <v>0</v>
      </c>
      <c r="Q220" s="44">
        <v>215</v>
      </c>
      <c r="R220" s="37">
        <v>0</v>
      </c>
      <c r="S220" s="37">
        <v>0</v>
      </c>
      <c r="U220" s="44">
        <v>215</v>
      </c>
      <c r="V220" s="37">
        <v>0</v>
      </c>
      <c r="W220" s="37">
        <v>0</v>
      </c>
      <c r="Y220" s="44">
        <v>215</v>
      </c>
      <c r="Z220" s="37">
        <v>0</v>
      </c>
      <c r="AA220" s="37">
        <v>0</v>
      </c>
      <c r="AC220" s="44">
        <v>215</v>
      </c>
      <c r="AD220" s="37">
        <v>0</v>
      </c>
      <c r="AE220" s="37">
        <v>0</v>
      </c>
    </row>
    <row r="221" spans="1:31" ht="14.25" x14ac:dyDescent="0.2">
      <c r="A221" s="44">
        <v>216</v>
      </c>
      <c r="B221" s="37">
        <v>0</v>
      </c>
      <c r="C221" s="37">
        <v>0</v>
      </c>
      <c r="E221" s="44">
        <v>216</v>
      </c>
      <c r="F221" s="37">
        <v>0</v>
      </c>
      <c r="G221" s="33">
        <v>0</v>
      </c>
      <c r="I221" s="44">
        <v>216</v>
      </c>
      <c r="J221" s="37">
        <v>0</v>
      </c>
      <c r="K221" s="37">
        <v>0</v>
      </c>
      <c r="M221" s="44">
        <v>216</v>
      </c>
      <c r="N221" s="37">
        <v>0</v>
      </c>
      <c r="O221" s="37">
        <v>0</v>
      </c>
      <c r="Q221" s="44">
        <v>216</v>
      </c>
      <c r="R221" s="37">
        <v>0</v>
      </c>
      <c r="S221" s="37">
        <v>0</v>
      </c>
      <c r="U221" s="44">
        <v>216</v>
      </c>
      <c r="V221" s="37">
        <v>0</v>
      </c>
      <c r="W221" s="37">
        <v>0</v>
      </c>
      <c r="Y221" s="44">
        <v>216</v>
      </c>
      <c r="Z221" s="37">
        <v>0</v>
      </c>
      <c r="AA221" s="37">
        <v>0</v>
      </c>
      <c r="AC221" s="44">
        <v>216</v>
      </c>
      <c r="AD221" s="37">
        <v>0</v>
      </c>
      <c r="AE221" s="37">
        <v>0</v>
      </c>
    </row>
    <row r="222" spans="1:31" ht="14.25" x14ac:dyDescent="0.2">
      <c r="A222" s="44">
        <v>217</v>
      </c>
      <c r="B222" s="37">
        <v>0</v>
      </c>
      <c r="C222" s="37">
        <v>0</v>
      </c>
      <c r="E222" s="44">
        <v>217</v>
      </c>
      <c r="F222" s="37">
        <v>0</v>
      </c>
      <c r="G222" s="33">
        <v>0</v>
      </c>
      <c r="I222" s="44">
        <v>217</v>
      </c>
      <c r="J222" s="37">
        <v>0</v>
      </c>
      <c r="K222" s="37">
        <v>0</v>
      </c>
      <c r="M222" s="44">
        <v>217</v>
      </c>
      <c r="N222" s="37">
        <v>0</v>
      </c>
      <c r="O222" s="37">
        <v>0</v>
      </c>
      <c r="Q222" s="44">
        <v>217</v>
      </c>
      <c r="R222" s="37">
        <v>0</v>
      </c>
      <c r="S222" s="37">
        <v>0</v>
      </c>
      <c r="U222" s="44">
        <v>217</v>
      </c>
      <c r="V222" s="37">
        <v>0</v>
      </c>
      <c r="W222" s="37">
        <v>0</v>
      </c>
      <c r="Y222" s="44">
        <v>217</v>
      </c>
      <c r="Z222" s="37">
        <v>0</v>
      </c>
      <c r="AA222" s="37">
        <v>0</v>
      </c>
      <c r="AC222" s="44">
        <v>217</v>
      </c>
      <c r="AD222" s="37">
        <v>0</v>
      </c>
      <c r="AE222" s="37">
        <v>0</v>
      </c>
    </row>
    <row r="223" spans="1:31" ht="14.25" x14ac:dyDescent="0.2">
      <c r="A223" s="44">
        <v>218</v>
      </c>
      <c r="B223" s="37">
        <v>0</v>
      </c>
      <c r="C223" s="37">
        <v>0</v>
      </c>
      <c r="E223" s="44">
        <v>218</v>
      </c>
      <c r="F223" s="37">
        <v>0</v>
      </c>
      <c r="G223" s="33">
        <v>0</v>
      </c>
      <c r="I223" s="44">
        <v>218</v>
      </c>
      <c r="J223" s="37">
        <v>0</v>
      </c>
      <c r="K223" s="37">
        <v>0</v>
      </c>
      <c r="M223" s="44">
        <v>218</v>
      </c>
      <c r="N223" s="37">
        <v>0</v>
      </c>
      <c r="O223" s="37">
        <v>0</v>
      </c>
      <c r="Q223" s="44">
        <v>218</v>
      </c>
      <c r="R223" s="37">
        <v>0</v>
      </c>
      <c r="S223" s="37">
        <v>0</v>
      </c>
      <c r="U223" s="44">
        <v>218</v>
      </c>
      <c r="V223" s="37">
        <v>0</v>
      </c>
      <c r="W223" s="37">
        <v>0</v>
      </c>
      <c r="Y223" s="44">
        <v>218</v>
      </c>
      <c r="Z223" s="37">
        <v>0</v>
      </c>
      <c r="AA223" s="37">
        <v>0</v>
      </c>
      <c r="AC223" s="44">
        <v>218</v>
      </c>
      <c r="AD223" s="37">
        <v>0</v>
      </c>
      <c r="AE223" s="37">
        <v>0</v>
      </c>
    </row>
    <row r="224" spans="1:31" ht="14.25" x14ac:dyDescent="0.2">
      <c r="A224" s="44">
        <v>219</v>
      </c>
      <c r="B224" s="37">
        <v>0</v>
      </c>
      <c r="C224" s="37">
        <v>0</v>
      </c>
      <c r="E224" s="44">
        <v>219</v>
      </c>
      <c r="F224" s="37">
        <v>0</v>
      </c>
      <c r="G224" s="33">
        <v>0</v>
      </c>
      <c r="I224" s="44">
        <v>219</v>
      </c>
      <c r="J224" s="37">
        <v>0</v>
      </c>
      <c r="K224" s="37">
        <v>0</v>
      </c>
      <c r="M224" s="44">
        <v>219</v>
      </c>
      <c r="N224" s="37">
        <v>0</v>
      </c>
      <c r="O224" s="37">
        <v>0</v>
      </c>
      <c r="Q224" s="44">
        <v>219</v>
      </c>
      <c r="R224" s="37">
        <v>0</v>
      </c>
      <c r="S224" s="37">
        <v>0</v>
      </c>
      <c r="U224" s="44">
        <v>219</v>
      </c>
      <c r="V224" s="37">
        <v>0</v>
      </c>
      <c r="W224" s="37">
        <v>0</v>
      </c>
      <c r="Y224" s="44">
        <v>219</v>
      </c>
      <c r="Z224" s="37">
        <v>0</v>
      </c>
      <c r="AA224" s="37">
        <v>0</v>
      </c>
      <c r="AC224" s="44">
        <v>219</v>
      </c>
      <c r="AD224" s="37">
        <v>0</v>
      </c>
      <c r="AE224" s="37">
        <v>0</v>
      </c>
    </row>
    <row r="225" spans="1:31" ht="14.25" x14ac:dyDescent="0.2">
      <c r="A225" s="44">
        <v>220</v>
      </c>
      <c r="B225" s="37">
        <v>0</v>
      </c>
      <c r="C225" s="37">
        <v>0</v>
      </c>
      <c r="E225" s="44">
        <v>220</v>
      </c>
      <c r="F225" s="37">
        <v>0</v>
      </c>
      <c r="G225" s="33">
        <v>0</v>
      </c>
      <c r="I225" s="44">
        <v>220</v>
      </c>
      <c r="J225" s="37">
        <v>0</v>
      </c>
      <c r="K225" s="37">
        <v>0</v>
      </c>
      <c r="M225" s="44">
        <v>220</v>
      </c>
      <c r="N225" s="37">
        <v>0</v>
      </c>
      <c r="O225" s="37">
        <v>0</v>
      </c>
      <c r="Q225" s="44">
        <v>220</v>
      </c>
      <c r="R225" s="37">
        <v>0</v>
      </c>
      <c r="S225" s="37">
        <v>0</v>
      </c>
      <c r="U225" s="44">
        <v>220</v>
      </c>
      <c r="V225" s="37">
        <v>0</v>
      </c>
      <c r="W225" s="37">
        <v>0</v>
      </c>
      <c r="Y225" s="44">
        <v>220</v>
      </c>
      <c r="Z225" s="37">
        <v>0</v>
      </c>
      <c r="AA225" s="37">
        <v>0</v>
      </c>
      <c r="AC225" s="44">
        <v>220</v>
      </c>
      <c r="AD225" s="37">
        <v>0</v>
      </c>
      <c r="AE225" s="37">
        <v>0</v>
      </c>
    </row>
    <row r="226" spans="1:31" ht="14.25" x14ac:dyDescent="0.2">
      <c r="A226" s="44">
        <v>221</v>
      </c>
      <c r="B226" s="37">
        <v>0</v>
      </c>
      <c r="C226" s="37">
        <v>0</v>
      </c>
      <c r="E226" s="44">
        <v>221</v>
      </c>
      <c r="F226" s="37">
        <v>0</v>
      </c>
      <c r="G226" s="33">
        <v>0</v>
      </c>
      <c r="I226" s="44">
        <v>221</v>
      </c>
      <c r="J226" s="37">
        <v>0</v>
      </c>
      <c r="K226" s="37">
        <v>0</v>
      </c>
      <c r="M226" s="44">
        <v>221</v>
      </c>
      <c r="N226" s="37">
        <v>0</v>
      </c>
      <c r="O226" s="37">
        <v>0</v>
      </c>
      <c r="Q226" s="44">
        <v>221</v>
      </c>
      <c r="R226" s="37">
        <v>0</v>
      </c>
      <c r="S226" s="37">
        <v>0</v>
      </c>
      <c r="U226" s="44">
        <v>221</v>
      </c>
      <c r="V226" s="37">
        <v>0</v>
      </c>
      <c r="W226" s="37">
        <v>0</v>
      </c>
      <c r="Y226" s="44">
        <v>221</v>
      </c>
      <c r="Z226" s="37">
        <v>0</v>
      </c>
      <c r="AA226" s="37">
        <v>0</v>
      </c>
      <c r="AC226" s="44">
        <v>221</v>
      </c>
      <c r="AD226" s="37">
        <v>0</v>
      </c>
      <c r="AE226" s="37">
        <v>0</v>
      </c>
    </row>
    <row r="227" spans="1:31" ht="14.25" x14ac:dyDescent="0.2">
      <c r="A227" s="44">
        <v>222</v>
      </c>
      <c r="B227" s="37">
        <v>0</v>
      </c>
      <c r="C227" s="37">
        <v>0</v>
      </c>
      <c r="E227" s="44">
        <v>222</v>
      </c>
      <c r="F227" s="37">
        <v>0</v>
      </c>
      <c r="G227" s="33">
        <v>0</v>
      </c>
      <c r="I227" s="44">
        <v>222</v>
      </c>
      <c r="J227" s="37">
        <v>0</v>
      </c>
      <c r="K227" s="37">
        <v>0</v>
      </c>
      <c r="M227" s="44">
        <v>222</v>
      </c>
      <c r="N227" s="37">
        <v>0</v>
      </c>
      <c r="O227" s="37">
        <v>0</v>
      </c>
      <c r="Q227" s="44">
        <v>222</v>
      </c>
      <c r="R227" s="37">
        <v>0</v>
      </c>
      <c r="S227" s="37">
        <v>0</v>
      </c>
      <c r="U227" s="44">
        <v>222</v>
      </c>
      <c r="V227" s="37">
        <v>0</v>
      </c>
      <c r="W227" s="37">
        <v>0</v>
      </c>
      <c r="Y227" s="44">
        <v>222</v>
      </c>
      <c r="Z227" s="37">
        <v>0</v>
      </c>
      <c r="AA227" s="37">
        <v>0</v>
      </c>
      <c r="AC227" s="44">
        <v>222</v>
      </c>
      <c r="AD227" s="37">
        <v>0</v>
      </c>
      <c r="AE227" s="37">
        <v>0</v>
      </c>
    </row>
    <row r="228" spans="1:31" ht="14.25" x14ac:dyDescent="0.2">
      <c r="A228" s="44">
        <v>223</v>
      </c>
      <c r="B228" s="37">
        <v>0</v>
      </c>
      <c r="C228" s="37">
        <v>0</v>
      </c>
      <c r="E228" s="44">
        <v>223</v>
      </c>
      <c r="F228" s="37">
        <v>0</v>
      </c>
      <c r="G228" s="33">
        <v>0</v>
      </c>
      <c r="I228" s="44">
        <v>223</v>
      </c>
      <c r="J228" s="37">
        <v>0</v>
      </c>
      <c r="K228" s="37">
        <v>0</v>
      </c>
      <c r="M228" s="44">
        <v>223</v>
      </c>
      <c r="N228" s="37">
        <v>0</v>
      </c>
      <c r="O228" s="37">
        <v>0</v>
      </c>
      <c r="Q228" s="44">
        <v>223</v>
      </c>
      <c r="R228" s="37">
        <v>0</v>
      </c>
      <c r="S228" s="37">
        <v>0</v>
      </c>
      <c r="U228" s="44">
        <v>223</v>
      </c>
      <c r="V228" s="37">
        <v>0</v>
      </c>
      <c r="W228" s="37">
        <v>0</v>
      </c>
      <c r="Y228" s="44">
        <v>223</v>
      </c>
      <c r="Z228" s="37">
        <v>0</v>
      </c>
      <c r="AA228" s="37">
        <v>0</v>
      </c>
      <c r="AC228" s="44">
        <v>223</v>
      </c>
      <c r="AD228" s="37">
        <v>0</v>
      </c>
      <c r="AE228" s="37">
        <v>0</v>
      </c>
    </row>
    <row r="229" spans="1:31" ht="14.25" x14ac:dyDescent="0.2">
      <c r="A229" s="44">
        <v>224</v>
      </c>
      <c r="B229" s="37">
        <v>0</v>
      </c>
      <c r="C229" s="37">
        <v>0</v>
      </c>
      <c r="E229" s="44">
        <v>224</v>
      </c>
      <c r="F229" s="37">
        <v>0</v>
      </c>
      <c r="G229" s="33">
        <v>0</v>
      </c>
      <c r="I229" s="44">
        <v>224</v>
      </c>
      <c r="J229" s="37">
        <v>0</v>
      </c>
      <c r="K229" s="37">
        <v>0</v>
      </c>
      <c r="M229" s="44">
        <v>224</v>
      </c>
      <c r="N229" s="37">
        <v>0</v>
      </c>
      <c r="O229" s="37">
        <v>0</v>
      </c>
      <c r="Q229" s="44">
        <v>224</v>
      </c>
      <c r="R229" s="37">
        <v>0</v>
      </c>
      <c r="S229" s="37">
        <v>0</v>
      </c>
      <c r="U229" s="44">
        <v>224</v>
      </c>
      <c r="V229" s="37">
        <v>0</v>
      </c>
      <c r="W229" s="37">
        <v>0</v>
      </c>
      <c r="Y229" s="44">
        <v>224</v>
      </c>
      <c r="Z229" s="37">
        <v>0</v>
      </c>
      <c r="AA229" s="37">
        <v>0</v>
      </c>
      <c r="AC229" s="44">
        <v>224</v>
      </c>
      <c r="AD229" s="37">
        <v>0</v>
      </c>
      <c r="AE229" s="37">
        <v>0</v>
      </c>
    </row>
    <row r="230" spans="1:31" ht="14.25" x14ac:dyDescent="0.2">
      <c r="A230" s="44">
        <v>225</v>
      </c>
      <c r="B230" s="37">
        <v>0</v>
      </c>
      <c r="C230" s="37">
        <v>0</v>
      </c>
      <c r="E230" s="44">
        <v>225</v>
      </c>
      <c r="F230" s="37">
        <v>0</v>
      </c>
      <c r="G230" s="33">
        <v>0</v>
      </c>
      <c r="I230" s="44">
        <v>225</v>
      </c>
      <c r="J230" s="37">
        <v>0</v>
      </c>
      <c r="K230" s="37">
        <v>0</v>
      </c>
      <c r="M230" s="44">
        <v>225</v>
      </c>
      <c r="N230" s="37">
        <v>0</v>
      </c>
      <c r="O230" s="37">
        <v>0</v>
      </c>
      <c r="Q230" s="44">
        <v>225</v>
      </c>
      <c r="R230" s="37">
        <v>0</v>
      </c>
      <c r="S230" s="37">
        <v>0</v>
      </c>
      <c r="U230" s="44">
        <v>225</v>
      </c>
      <c r="V230" s="37">
        <v>0</v>
      </c>
      <c r="W230" s="37">
        <v>0</v>
      </c>
      <c r="Y230" s="44">
        <v>225</v>
      </c>
      <c r="Z230" s="37">
        <v>0</v>
      </c>
      <c r="AA230" s="37">
        <v>0</v>
      </c>
      <c r="AC230" s="44">
        <v>225</v>
      </c>
      <c r="AD230" s="37">
        <v>0</v>
      </c>
      <c r="AE230" s="37">
        <v>0</v>
      </c>
    </row>
    <row r="231" spans="1:31" ht="14.25" x14ac:dyDescent="0.2">
      <c r="A231" s="44">
        <v>226</v>
      </c>
      <c r="B231" s="37">
        <v>0</v>
      </c>
      <c r="C231" s="37">
        <v>0</v>
      </c>
      <c r="E231" s="44">
        <v>226</v>
      </c>
      <c r="F231" s="37">
        <v>0</v>
      </c>
      <c r="G231" s="33">
        <v>0</v>
      </c>
      <c r="I231" s="44">
        <v>226</v>
      </c>
      <c r="J231" s="37">
        <v>0</v>
      </c>
      <c r="K231" s="37">
        <v>0</v>
      </c>
      <c r="M231" s="44">
        <v>226</v>
      </c>
      <c r="N231" s="37">
        <v>0</v>
      </c>
      <c r="O231" s="37">
        <v>0</v>
      </c>
      <c r="Q231" s="44">
        <v>226</v>
      </c>
      <c r="R231" s="37">
        <v>0</v>
      </c>
      <c r="S231" s="37">
        <v>0</v>
      </c>
      <c r="U231" s="44">
        <v>226</v>
      </c>
      <c r="V231" s="37">
        <v>0</v>
      </c>
      <c r="W231" s="37">
        <v>0</v>
      </c>
      <c r="Y231" s="44">
        <v>226</v>
      </c>
      <c r="Z231" s="37">
        <v>0</v>
      </c>
      <c r="AA231" s="37">
        <v>0</v>
      </c>
      <c r="AC231" s="44">
        <v>226</v>
      </c>
      <c r="AD231" s="37">
        <v>0</v>
      </c>
      <c r="AE231" s="37">
        <v>0</v>
      </c>
    </row>
    <row r="232" spans="1:31" ht="14.25" x14ac:dyDescent="0.2">
      <c r="A232" s="44">
        <v>227</v>
      </c>
      <c r="B232" s="37">
        <v>0</v>
      </c>
      <c r="C232" s="37">
        <v>0</v>
      </c>
      <c r="E232" s="44">
        <v>227</v>
      </c>
      <c r="F232" s="37">
        <v>0</v>
      </c>
      <c r="G232" s="33">
        <v>0</v>
      </c>
      <c r="I232" s="44">
        <v>227</v>
      </c>
      <c r="J232" s="37">
        <v>0</v>
      </c>
      <c r="K232" s="37">
        <v>0</v>
      </c>
      <c r="M232" s="44">
        <v>227</v>
      </c>
      <c r="N232" s="37">
        <v>0</v>
      </c>
      <c r="O232" s="37">
        <v>0</v>
      </c>
      <c r="Q232" s="44">
        <v>227</v>
      </c>
      <c r="R232" s="37">
        <v>0</v>
      </c>
      <c r="S232" s="37">
        <v>0</v>
      </c>
      <c r="U232" s="44">
        <v>227</v>
      </c>
      <c r="V232" s="37">
        <v>0</v>
      </c>
      <c r="W232" s="37">
        <v>0</v>
      </c>
      <c r="Y232" s="44">
        <v>227</v>
      </c>
      <c r="Z232" s="37">
        <v>0</v>
      </c>
      <c r="AA232" s="37">
        <v>0</v>
      </c>
      <c r="AC232" s="44">
        <v>227</v>
      </c>
      <c r="AD232" s="37">
        <v>0</v>
      </c>
      <c r="AE232" s="37">
        <v>0</v>
      </c>
    </row>
    <row r="233" spans="1:31" ht="14.25" x14ac:dyDescent="0.2">
      <c r="A233" s="44">
        <v>228</v>
      </c>
      <c r="B233" s="37">
        <v>0</v>
      </c>
      <c r="C233" s="37">
        <v>0</v>
      </c>
      <c r="E233" s="44">
        <v>228</v>
      </c>
      <c r="F233" s="37">
        <v>0</v>
      </c>
      <c r="G233" s="33">
        <v>0</v>
      </c>
      <c r="I233" s="44">
        <v>228</v>
      </c>
      <c r="J233" s="37">
        <v>0</v>
      </c>
      <c r="K233" s="37">
        <v>0</v>
      </c>
      <c r="M233" s="44">
        <v>228</v>
      </c>
      <c r="N233" s="37">
        <v>0</v>
      </c>
      <c r="O233" s="37">
        <v>0</v>
      </c>
      <c r="Q233" s="44">
        <v>228</v>
      </c>
      <c r="R233" s="37">
        <v>0</v>
      </c>
      <c r="S233" s="37">
        <v>0</v>
      </c>
      <c r="U233" s="44">
        <v>228</v>
      </c>
      <c r="V233" s="37">
        <v>0</v>
      </c>
      <c r="W233" s="37">
        <v>0</v>
      </c>
      <c r="Y233" s="44">
        <v>228</v>
      </c>
      <c r="Z233" s="37">
        <v>0</v>
      </c>
      <c r="AA233" s="37">
        <v>0</v>
      </c>
      <c r="AC233" s="44">
        <v>228</v>
      </c>
      <c r="AD233" s="37">
        <v>0</v>
      </c>
      <c r="AE233" s="37">
        <v>0</v>
      </c>
    </row>
    <row r="234" spans="1:31" ht="14.25" x14ac:dyDescent="0.2">
      <c r="A234" s="44">
        <v>229</v>
      </c>
      <c r="B234" s="37">
        <v>0</v>
      </c>
      <c r="C234" s="37">
        <v>0</v>
      </c>
      <c r="E234" s="44">
        <v>229</v>
      </c>
      <c r="F234" s="37">
        <v>0</v>
      </c>
      <c r="G234" s="33">
        <v>0</v>
      </c>
      <c r="I234" s="44">
        <v>229</v>
      </c>
      <c r="J234" s="37">
        <v>0</v>
      </c>
      <c r="K234" s="37">
        <v>0</v>
      </c>
      <c r="M234" s="44">
        <v>229</v>
      </c>
      <c r="N234" s="37">
        <v>0</v>
      </c>
      <c r="O234" s="37">
        <v>0</v>
      </c>
      <c r="Q234" s="44">
        <v>229</v>
      </c>
      <c r="R234" s="37">
        <v>0</v>
      </c>
      <c r="S234" s="37">
        <v>0</v>
      </c>
      <c r="U234" s="44">
        <v>229</v>
      </c>
      <c r="V234" s="37">
        <v>0</v>
      </c>
      <c r="W234" s="37">
        <v>0</v>
      </c>
      <c r="Y234" s="44">
        <v>229</v>
      </c>
      <c r="Z234" s="37">
        <v>0</v>
      </c>
      <c r="AA234" s="37">
        <v>0</v>
      </c>
      <c r="AC234" s="44">
        <v>229</v>
      </c>
      <c r="AD234" s="37">
        <v>0</v>
      </c>
      <c r="AE234" s="37">
        <v>0</v>
      </c>
    </row>
    <row r="235" spans="1:31" ht="14.25" x14ac:dyDescent="0.2">
      <c r="A235" s="44">
        <v>230</v>
      </c>
      <c r="B235" s="37">
        <v>0</v>
      </c>
      <c r="C235" s="37">
        <v>0</v>
      </c>
      <c r="E235" s="44">
        <v>230</v>
      </c>
      <c r="F235" s="37">
        <v>0</v>
      </c>
      <c r="G235" s="33">
        <v>0</v>
      </c>
      <c r="I235" s="44">
        <v>230</v>
      </c>
      <c r="J235" s="37">
        <v>0</v>
      </c>
      <c r="K235" s="37">
        <v>0</v>
      </c>
      <c r="M235" s="44">
        <v>230</v>
      </c>
      <c r="N235" s="37">
        <v>0</v>
      </c>
      <c r="O235" s="37">
        <v>0</v>
      </c>
      <c r="Q235" s="44">
        <v>230</v>
      </c>
      <c r="R235" s="37">
        <v>0</v>
      </c>
      <c r="S235" s="37">
        <v>0</v>
      </c>
      <c r="U235" s="44">
        <v>230</v>
      </c>
      <c r="V235" s="37">
        <v>0</v>
      </c>
      <c r="W235" s="37">
        <v>0</v>
      </c>
      <c r="Y235" s="44">
        <v>230</v>
      </c>
      <c r="Z235" s="37">
        <v>0</v>
      </c>
      <c r="AA235" s="37">
        <v>0</v>
      </c>
      <c r="AC235" s="44">
        <v>230</v>
      </c>
      <c r="AD235" s="37">
        <v>0</v>
      </c>
      <c r="AE235" s="37">
        <v>0</v>
      </c>
    </row>
    <row r="236" spans="1:31" ht="14.25" x14ac:dyDescent="0.2">
      <c r="A236" s="44">
        <v>231</v>
      </c>
      <c r="B236" s="37">
        <v>0</v>
      </c>
      <c r="C236" s="37">
        <v>0</v>
      </c>
      <c r="E236" s="44">
        <v>231</v>
      </c>
      <c r="F236" s="37">
        <v>0</v>
      </c>
      <c r="G236" s="33">
        <v>0</v>
      </c>
      <c r="I236" s="44">
        <v>231</v>
      </c>
      <c r="J236" s="37">
        <v>0</v>
      </c>
      <c r="K236" s="37">
        <v>0</v>
      </c>
      <c r="M236" s="44">
        <v>231</v>
      </c>
      <c r="N236" s="37">
        <v>0</v>
      </c>
      <c r="O236" s="37">
        <v>0</v>
      </c>
      <c r="Q236" s="44">
        <v>231</v>
      </c>
      <c r="R236" s="37">
        <v>0</v>
      </c>
      <c r="S236" s="37">
        <v>0</v>
      </c>
      <c r="U236" s="44">
        <v>231</v>
      </c>
      <c r="V236" s="37">
        <v>0</v>
      </c>
      <c r="W236" s="37">
        <v>0</v>
      </c>
      <c r="Y236" s="44">
        <v>231</v>
      </c>
      <c r="Z236" s="37">
        <v>0</v>
      </c>
      <c r="AA236" s="37">
        <v>0</v>
      </c>
      <c r="AC236" s="44">
        <v>231</v>
      </c>
      <c r="AD236" s="37">
        <v>0</v>
      </c>
      <c r="AE236" s="37">
        <v>0</v>
      </c>
    </row>
    <row r="237" spans="1:31" ht="14.25" x14ac:dyDescent="0.2">
      <c r="A237" s="44">
        <v>232</v>
      </c>
      <c r="B237" s="37">
        <v>0</v>
      </c>
      <c r="C237" s="37">
        <v>0</v>
      </c>
      <c r="E237" s="44">
        <v>232</v>
      </c>
      <c r="F237" s="37">
        <v>0</v>
      </c>
      <c r="G237" s="33">
        <v>0</v>
      </c>
      <c r="I237" s="44">
        <v>232</v>
      </c>
      <c r="J237" s="37">
        <v>0</v>
      </c>
      <c r="K237" s="37">
        <v>0</v>
      </c>
      <c r="M237" s="44">
        <v>232</v>
      </c>
      <c r="N237" s="37">
        <v>0</v>
      </c>
      <c r="O237" s="37">
        <v>0</v>
      </c>
      <c r="Q237" s="44">
        <v>232</v>
      </c>
      <c r="R237" s="37">
        <v>0</v>
      </c>
      <c r="S237" s="37">
        <v>0</v>
      </c>
      <c r="U237" s="44">
        <v>232</v>
      </c>
      <c r="V237" s="37">
        <v>0</v>
      </c>
      <c r="W237" s="37">
        <v>0</v>
      </c>
      <c r="Y237" s="44">
        <v>232</v>
      </c>
      <c r="Z237" s="37">
        <v>0</v>
      </c>
      <c r="AA237" s="37">
        <v>0</v>
      </c>
      <c r="AC237" s="44">
        <v>232</v>
      </c>
      <c r="AD237" s="37">
        <v>0</v>
      </c>
      <c r="AE237" s="37">
        <v>0</v>
      </c>
    </row>
    <row r="238" spans="1:31" ht="14.25" x14ac:dyDescent="0.2">
      <c r="A238" s="44">
        <v>233</v>
      </c>
      <c r="B238" s="37">
        <v>0</v>
      </c>
      <c r="C238" s="37">
        <v>0</v>
      </c>
      <c r="E238" s="44">
        <v>233</v>
      </c>
      <c r="F238" s="37">
        <v>0</v>
      </c>
      <c r="G238" s="33">
        <v>0</v>
      </c>
      <c r="I238" s="44">
        <v>233</v>
      </c>
      <c r="J238" s="37">
        <v>0</v>
      </c>
      <c r="K238" s="37">
        <v>0</v>
      </c>
      <c r="M238" s="44">
        <v>233</v>
      </c>
      <c r="N238" s="37">
        <v>0</v>
      </c>
      <c r="O238" s="37">
        <v>0</v>
      </c>
      <c r="Q238" s="44">
        <v>233</v>
      </c>
      <c r="R238" s="37">
        <v>0</v>
      </c>
      <c r="S238" s="37">
        <v>0</v>
      </c>
      <c r="U238" s="44">
        <v>233</v>
      </c>
      <c r="V238" s="37">
        <v>0</v>
      </c>
      <c r="W238" s="37">
        <v>0</v>
      </c>
      <c r="Y238" s="44">
        <v>233</v>
      </c>
      <c r="Z238" s="37">
        <v>0</v>
      </c>
      <c r="AA238" s="37">
        <v>0</v>
      </c>
      <c r="AC238" s="44">
        <v>233</v>
      </c>
      <c r="AD238" s="37">
        <v>0</v>
      </c>
      <c r="AE238" s="37">
        <v>0</v>
      </c>
    </row>
    <row r="239" spans="1:31" ht="14.25" x14ac:dyDescent="0.2">
      <c r="A239" s="44">
        <v>234</v>
      </c>
      <c r="B239" s="37">
        <v>0</v>
      </c>
      <c r="C239" s="37">
        <v>0</v>
      </c>
      <c r="E239" s="44">
        <v>234</v>
      </c>
      <c r="F239" s="37">
        <v>0</v>
      </c>
      <c r="G239" s="33">
        <v>0</v>
      </c>
      <c r="I239" s="44">
        <v>234</v>
      </c>
      <c r="J239" s="37">
        <v>0</v>
      </c>
      <c r="K239" s="37">
        <v>0</v>
      </c>
      <c r="M239" s="44">
        <v>234</v>
      </c>
      <c r="N239" s="37">
        <v>0</v>
      </c>
      <c r="O239" s="37">
        <v>0</v>
      </c>
      <c r="Q239" s="44">
        <v>234</v>
      </c>
      <c r="R239" s="37">
        <v>0</v>
      </c>
      <c r="S239" s="37">
        <v>0</v>
      </c>
      <c r="U239" s="44">
        <v>234</v>
      </c>
      <c r="V239" s="37">
        <v>0</v>
      </c>
      <c r="W239" s="37">
        <v>0</v>
      </c>
      <c r="Y239" s="44">
        <v>234</v>
      </c>
      <c r="Z239" s="37">
        <v>0</v>
      </c>
      <c r="AA239" s="37">
        <v>0</v>
      </c>
      <c r="AC239" s="44">
        <v>234</v>
      </c>
      <c r="AD239" s="37">
        <v>0</v>
      </c>
      <c r="AE239" s="37">
        <v>0</v>
      </c>
    </row>
    <row r="240" spans="1:31" ht="14.25" x14ac:dyDescent="0.2">
      <c r="A240" s="44">
        <v>235</v>
      </c>
      <c r="B240" s="37">
        <v>0</v>
      </c>
      <c r="C240" s="37">
        <v>0</v>
      </c>
      <c r="E240" s="44">
        <v>235</v>
      </c>
      <c r="F240" s="37">
        <v>0</v>
      </c>
      <c r="G240" s="33">
        <v>0</v>
      </c>
      <c r="I240" s="44">
        <v>235</v>
      </c>
      <c r="J240" s="37">
        <v>0</v>
      </c>
      <c r="K240" s="37">
        <v>0</v>
      </c>
      <c r="M240" s="44">
        <v>235</v>
      </c>
      <c r="N240" s="37">
        <v>0</v>
      </c>
      <c r="O240" s="37">
        <v>0</v>
      </c>
      <c r="Q240" s="44">
        <v>235</v>
      </c>
      <c r="R240" s="37">
        <v>0</v>
      </c>
      <c r="S240" s="37">
        <v>0</v>
      </c>
      <c r="U240" s="44">
        <v>235</v>
      </c>
      <c r="V240" s="37">
        <v>0</v>
      </c>
      <c r="W240" s="37">
        <v>0</v>
      </c>
      <c r="Y240" s="44">
        <v>235</v>
      </c>
      <c r="Z240" s="37">
        <v>0</v>
      </c>
      <c r="AA240" s="37">
        <v>0</v>
      </c>
      <c r="AC240" s="44">
        <v>235</v>
      </c>
      <c r="AD240" s="37">
        <v>0</v>
      </c>
      <c r="AE240" s="37">
        <v>0</v>
      </c>
    </row>
    <row r="241" spans="1:31" ht="14.25" x14ac:dyDescent="0.2">
      <c r="A241" s="44">
        <v>236</v>
      </c>
      <c r="B241" s="37">
        <v>0</v>
      </c>
      <c r="C241" s="37">
        <v>0</v>
      </c>
      <c r="E241" s="44">
        <v>236</v>
      </c>
      <c r="F241" s="37">
        <v>0</v>
      </c>
      <c r="G241" s="33">
        <v>0</v>
      </c>
      <c r="I241" s="44">
        <v>236</v>
      </c>
      <c r="J241" s="37">
        <v>0</v>
      </c>
      <c r="K241" s="37">
        <v>0</v>
      </c>
      <c r="M241" s="44">
        <v>236</v>
      </c>
      <c r="N241" s="37">
        <v>0</v>
      </c>
      <c r="O241" s="37">
        <v>0</v>
      </c>
      <c r="Q241" s="44">
        <v>236</v>
      </c>
      <c r="R241" s="37">
        <v>0</v>
      </c>
      <c r="S241" s="37">
        <v>0</v>
      </c>
      <c r="U241" s="44">
        <v>236</v>
      </c>
      <c r="V241" s="37">
        <v>0</v>
      </c>
      <c r="W241" s="37">
        <v>0</v>
      </c>
      <c r="Y241" s="44">
        <v>236</v>
      </c>
      <c r="Z241" s="37">
        <v>0</v>
      </c>
      <c r="AA241" s="37">
        <v>0</v>
      </c>
      <c r="AC241" s="44">
        <v>236</v>
      </c>
      <c r="AD241" s="37">
        <v>0</v>
      </c>
      <c r="AE241" s="37">
        <v>0</v>
      </c>
    </row>
    <row r="242" spans="1:31" ht="14.25" x14ac:dyDescent="0.2">
      <c r="A242" s="44">
        <v>237</v>
      </c>
      <c r="B242" s="37">
        <v>0</v>
      </c>
      <c r="C242" s="37">
        <v>0</v>
      </c>
      <c r="E242" s="44">
        <v>237</v>
      </c>
      <c r="F242" s="37">
        <v>0</v>
      </c>
      <c r="G242" s="33">
        <v>0</v>
      </c>
      <c r="I242" s="44">
        <v>237</v>
      </c>
      <c r="J242" s="37">
        <v>0</v>
      </c>
      <c r="K242" s="37">
        <v>0</v>
      </c>
      <c r="M242" s="44">
        <v>237</v>
      </c>
      <c r="N242" s="37">
        <v>0</v>
      </c>
      <c r="O242" s="37">
        <v>0</v>
      </c>
      <c r="Q242" s="44">
        <v>237</v>
      </c>
      <c r="R242" s="37">
        <v>0</v>
      </c>
      <c r="S242" s="37">
        <v>0</v>
      </c>
      <c r="U242" s="44">
        <v>237</v>
      </c>
      <c r="V242" s="37">
        <v>0</v>
      </c>
      <c r="W242" s="37">
        <v>0</v>
      </c>
      <c r="Y242" s="44">
        <v>237</v>
      </c>
      <c r="Z242" s="37">
        <v>0</v>
      </c>
      <c r="AA242" s="37">
        <v>0</v>
      </c>
      <c r="AC242" s="44">
        <v>237</v>
      </c>
      <c r="AD242" s="37">
        <v>0</v>
      </c>
      <c r="AE242" s="37">
        <v>0</v>
      </c>
    </row>
    <row r="243" spans="1:31" ht="14.25" x14ac:dyDescent="0.2">
      <c r="A243" s="44">
        <v>238</v>
      </c>
      <c r="B243" s="37">
        <v>0</v>
      </c>
      <c r="C243" s="37">
        <v>0</v>
      </c>
      <c r="E243" s="44">
        <v>238</v>
      </c>
      <c r="F243" s="37">
        <v>0</v>
      </c>
      <c r="G243" s="33">
        <v>0</v>
      </c>
      <c r="I243" s="44">
        <v>238</v>
      </c>
      <c r="J243" s="37">
        <v>0</v>
      </c>
      <c r="K243" s="37">
        <v>0</v>
      </c>
      <c r="M243" s="44">
        <v>238</v>
      </c>
      <c r="N243" s="37">
        <v>0</v>
      </c>
      <c r="O243" s="37">
        <v>0</v>
      </c>
      <c r="Q243" s="44">
        <v>238</v>
      </c>
      <c r="R243" s="37">
        <v>0</v>
      </c>
      <c r="S243" s="37">
        <v>0</v>
      </c>
      <c r="U243" s="44">
        <v>238</v>
      </c>
      <c r="V243" s="37">
        <v>0</v>
      </c>
      <c r="W243" s="37">
        <v>0</v>
      </c>
      <c r="Y243" s="44">
        <v>238</v>
      </c>
      <c r="Z243" s="37">
        <v>0</v>
      </c>
      <c r="AA243" s="37">
        <v>0</v>
      </c>
      <c r="AC243" s="44">
        <v>238</v>
      </c>
      <c r="AD243" s="37">
        <v>0</v>
      </c>
      <c r="AE243" s="37">
        <v>0</v>
      </c>
    </row>
    <row r="244" spans="1:31" ht="14.25" x14ac:dyDescent="0.2">
      <c r="A244" s="44">
        <v>239</v>
      </c>
      <c r="B244" s="37">
        <v>0</v>
      </c>
      <c r="C244" s="37">
        <v>0</v>
      </c>
      <c r="E244" s="44">
        <v>239</v>
      </c>
      <c r="F244" s="37">
        <v>0</v>
      </c>
      <c r="G244" s="33">
        <v>0</v>
      </c>
      <c r="I244" s="44">
        <v>239</v>
      </c>
      <c r="J244" s="37">
        <v>0</v>
      </c>
      <c r="K244" s="37">
        <v>0</v>
      </c>
      <c r="M244" s="44">
        <v>239</v>
      </c>
      <c r="N244" s="37">
        <v>0</v>
      </c>
      <c r="O244" s="37">
        <v>0</v>
      </c>
      <c r="Q244" s="44">
        <v>239</v>
      </c>
      <c r="R244" s="37">
        <v>0</v>
      </c>
      <c r="S244" s="37">
        <v>0</v>
      </c>
      <c r="U244" s="44">
        <v>239</v>
      </c>
      <c r="V244" s="37">
        <v>0</v>
      </c>
      <c r="W244" s="37">
        <v>0</v>
      </c>
      <c r="Y244" s="44">
        <v>239</v>
      </c>
      <c r="Z244" s="37">
        <v>0</v>
      </c>
      <c r="AA244" s="37">
        <v>0</v>
      </c>
      <c r="AC244" s="44">
        <v>239</v>
      </c>
      <c r="AD244" s="37">
        <v>0</v>
      </c>
      <c r="AE244" s="37">
        <v>0</v>
      </c>
    </row>
    <row r="245" spans="1:31" ht="14.25" x14ac:dyDescent="0.2">
      <c r="A245" s="44">
        <v>240</v>
      </c>
      <c r="B245" s="37">
        <v>0</v>
      </c>
      <c r="C245" s="37">
        <v>0</v>
      </c>
      <c r="E245" s="44">
        <v>240</v>
      </c>
      <c r="F245" s="37">
        <v>0</v>
      </c>
      <c r="G245" s="33">
        <v>0</v>
      </c>
      <c r="I245" s="44">
        <v>240</v>
      </c>
      <c r="J245" s="37">
        <v>0</v>
      </c>
      <c r="K245" s="37">
        <v>0</v>
      </c>
      <c r="M245" s="44">
        <v>240</v>
      </c>
      <c r="N245" s="37">
        <v>0</v>
      </c>
      <c r="O245" s="37">
        <v>0</v>
      </c>
      <c r="Q245" s="44">
        <v>240</v>
      </c>
      <c r="R245" s="37">
        <v>0</v>
      </c>
      <c r="S245" s="37">
        <v>0</v>
      </c>
      <c r="U245" s="44">
        <v>240</v>
      </c>
      <c r="V245" s="37">
        <v>0</v>
      </c>
      <c r="W245" s="37">
        <v>0</v>
      </c>
      <c r="Y245" s="44">
        <v>240</v>
      </c>
      <c r="Z245" s="37">
        <v>0</v>
      </c>
      <c r="AA245" s="37">
        <v>0</v>
      </c>
      <c r="AC245" s="44">
        <v>240</v>
      </c>
      <c r="AD245" s="37">
        <v>0</v>
      </c>
      <c r="AE245" s="37">
        <v>0</v>
      </c>
    </row>
    <row r="246" spans="1:31" ht="14.25" x14ac:dyDescent="0.2">
      <c r="A246" s="44">
        <v>241</v>
      </c>
      <c r="B246" s="37">
        <v>0</v>
      </c>
      <c r="C246" s="37">
        <v>0</v>
      </c>
      <c r="E246" s="44">
        <v>241</v>
      </c>
      <c r="F246" s="37">
        <v>0</v>
      </c>
      <c r="G246" s="33">
        <v>0</v>
      </c>
      <c r="I246" s="44">
        <v>241</v>
      </c>
      <c r="J246" s="37">
        <v>0</v>
      </c>
      <c r="K246" s="37">
        <v>0</v>
      </c>
      <c r="M246" s="44">
        <v>241</v>
      </c>
      <c r="N246" s="37">
        <v>0</v>
      </c>
      <c r="O246" s="37">
        <v>0</v>
      </c>
      <c r="Q246" s="44">
        <v>241</v>
      </c>
      <c r="R246" s="37">
        <v>0</v>
      </c>
      <c r="S246" s="37">
        <v>0</v>
      </c>
      <c r="U246" s="44">
        <v>241</v>
      </c>
      <c r="V246" s="37">
        <v>0</v>
      </c>
      <c r="W246" s="37">
        <v>0</v>
      </c>
      <c r="Y246" s="44">
        <v>241</v>
      </c>
      <c r="Z246" s="37">
        <v>0</v>
      </c>
      <c r="AA246" s="37">
        <v>0</v>
      </c>
      <c r="AC246" s="44">
        <v>241</v>
      </c>
      <c r="AD246" s="37">
        <v>0</v>
      </c>
      <c r="AE246" s="37">
        <v>0</v>
      </c>
    </row>
    <row r="247" spans="1:31" ht="14.25" x14ac:dyDescent="0.2">
      <c r="A247" s="44">
        <v>242</v>
      </c>
      <c r="B247" s="37">
        <v>0</v>
      </c>
      <c r="C247" s="37">
        <v>0</v>
      </c>
      <c r="E247" s="44">
        <v>242</v>
      </c>
      <c r="F247" s="37">
        <v>0</v>
      </c>
      <c r="G247" s="33">
        <v>0</v>
      </c>
      <c r="I247" s="44">
        <v>242</v>
      </c>
      <c r="J247" s="37">
        <v>0</v>
      </c>
      <c r="K247" s="37">
        <v>0</v>
      </c>
      <c r="M247" s="44">
        <v>242</v>
      </c>
      <c r="N247" s="37">
        <v>0</v>
      </c>
      <c r="O247" s="37">
        <v>0</v>
      </c>
      <c r="Q247" s="44">
        <v>242</v>
      </c>
      <c r="R247" s="37">
        <v>0</v>
      </c>
      <c r="S247" s="37">
        <v>0</v>
      </c>
      <c r="U247" s="44">
        <v>242</v>
      </c>
      <c r="V247" s="37">
        <v>0</v>
      </c>
      <c r="W247" s="37">
        <v>0</v>
      </c>
      <c r="Y247" s="44">
        <v>242</v>
      </c>
      <c r="Z247" s="37">
        <v>0</v>
      </c>
      <c r="AA247" s="37">
        <v>0</v>
      </c>
      <c r="AC247" s="44">
        <v>242</v>
      </c>
      <c r="AD247" s="37">
        <v>0</v>
      </c>
      <c r="AE247" s="37">
        <v>0</v>
      </c>
    </row>
    <row r="248" spans="1:31" ht="14.25" x14ac:dyDescent="0.2">
      <c r="A248" s="44">
        <v>243</v>
      </c>
      <c r="B248" s="37">
        <v>0</v>
      </c>
      <c r="C248" s="37">
        <v>0</v>
      </c>
      <c r="E248" s="44">
        <v>243</v>
      </c>
      <c r="F248" s="37">
        <v>0</v>
      </c>
      <c r="G248" s="33">
        <v>0</v>
      </c>
      <c r="I248" s="44">
        <v>243</v>
      </c>
      <c r="J248" s="37">
        <v>0</v>
      </c>
      <c r="K248" s="37">
        <v>0</v>
      </c>
      <c r="M248" s="44">
        <v>243</v>
      </c>
      <c r="N248" s="37">
        <v>0</v>
      </c>
      <c r="O248" s="37">
        <v>0</v>
      </c>
      <c r="Q248" s="44">
        <v>243</v>
      </c>
      <c r="R248" s="37">
        <v>0</v>
      </c>
      <c r="S248" s="37">
        <v>0</v>
      </c>
      <c r="U248" s="44">
        <v>243</v>
      </c>
      <c r="V248" s="37">
        <v>0</v>
      </c>
      <c r="W248" s="37">
        <v>0</v>
      </c>
      <c r="Y248" s="44">
        <v>243</v>
      </c>
      <c r="Z248" s="37">
        <v>0</v>
      </c>
      <c r="AA248" s="37">
        <v>0</v>
      </c>
      <c r="AC248" s="44">
        <v>243</v>
      </c>
      <c r="AD248" s="37">
        <v>0</v>
      </c>
      <c r="AE248" s="37">
        <v>0</v>
      </c>
    </row>
    <row r="249" spans="1:31" ht="14.25" x14ac:dyDescent="0.2">
      <c r="A249" s="44">
        <v>244</v>
      </c>
      <c r="B249" s="37">
        <v>0</v>
      </c>
      <c r="C249" s="37">
        <v>0</v>
      </c>
      <c r="E249" s="44">
        <v>244</v>
      </c>
      <c r="F249" s="37">
        <v>0</v>
      </c>
      <c r="G249" s="33">
        <v>0</v>
      </c>
      <c r="I249" s="44">
        <v>244</v>
      </c>
      <c r="J249" s="37">
        <v>0</v>
      </c>
      <c r="K249" s="37">
        <v>0</v>
      </c>
      <c r="M249" s="44">
        <v>244</v>
      </c>
      <c r="N249" s="37">
        <v>0</v>
      </c>
      <c r="O249" s="37">
        <v>0</v>
      </c>
      <c r="Q249" s="44">
        <v>244</v>
      </c>
      <c r="R249" s="37">
        <v>0</v>
      </c>
      <c r="S249" s="37">
        <v>0</v>
      </c>
      <c r="U249" s="44">
        <v>244</v>
      </c>
      <c r="V249" s="37">
        <v>0</v>
      </c>
      <c r="W249" s="37">
        <v>0</v>
      </c>
      <c r="Y249" s="44">
        <v>244</v>
      </c>
      <c r="Z249" s="37">
        <v>0</v>
      </c>
      <c r="AA249" s="37">
        <v>0</v>
      </c>
      <c r="AC249" s="44">
        <v>244</v>
      </c>
      <c r="AD249" s="37">
        <v>0</v>
      </c>
      <c r="AE249" s="37">
        <v>0</v>
      </c>
    </row>
    <row r="250" spans="1:31" ht="14.25" x14ac:dyDescent="0.2">
      <c r="A250" s="44">
        <v>245</v>
      </c>
      <c r="B250" s="37">
        <v>0</v>
      </c>
      <c r="C250" s="37">
        <v>0</v>
      </c>
      <c r="E250" s="44">
        <v>245</v>
      </c>
      <c r="F250" s="37">
        <v>0</v>
      </c>
      <c r="G250" s="33">
        <v>0</v>
      </c>
      <c r="I250" s="44">
        <v>245</v>
      </c>
      <c r="J250" s="37">
        <v>0</v>
      </c>
      <c r="K250" s="37">
        <v>0</v>
      </c>
      <c r="M250" s="44">
        <v>245</v>
      </c>
      <c r="N250" s="37">
        <v>0</v>
      </c>
      <c r="O250" s="37">
        <v>0</v>
      </c>
      <c r="Q250" s="44">
        <v>245</v>
      </c>
      <c r="R250" s="37">
        <v>0</v>
      </c>
      <c r="S250" s="37">
        <v>0</v>
      </c>
      <c r="U250" s="44">
        <v>245</v>
      </c>
      <c r="V250" s="37">
        <v>0</v>
      </c>
      <c r="W250" s="37">
        <v>0</v>
      </c>
      <c r="Y250" s="44">
        <v>245</v>
      </c>
      <c r="Z250" s="37">
        <v>0</v>
      </c>
      <c r="AA250" s="37">
        <v>0</v>
      </c>
      <c r="AC250" s="44">
        <v>245</v>
      </c>
      <c r="AD250" s="37">
        <v>0</v>
      </c>
      <c r="AE250" s="37">
        <v>0</v>
      </c>
    </row>
    <row r="251" spans="1:31" ht="14.25" x14ac:dyDescent="0.2">
      <c r="A251" s="44">
        <v>246</v>
      </c>
      <c r="B251" s="37">
        <v>0</v>
      </c>
      <c r="C251" s="37">
        <v>0</v>
      </c>
      <c r="E251" s="44">
        <v>246</v>
      </c>
      <c r="F251" s="37">
        <v>0</v>
      </c>
      <c r="G251" s="33">
        <v>0</v>
      </c>
      <c r="I251" s="44">
        <v>246</v>
      </c>
      <c r="J251" s="37">
        <v>0</v>
      </c>
      <c r="K251" s="37">
        <v>0</v>
      </c>
      <c r="M251" s="44">
        <v>246</v>
      </c>
      <c r="N251" s="37">
        <v>0</v>
      </c>
      <c r="O251" s="37">
        <v>0</v>
      </c>
      <c r="Q251" s="44">
        <v>246</v>
      </c>
      <c r="R251" s="37">
        <v>0</v>
      </c>
      <c r="S251" s="37">
        <v>0</v>
      </c>
      <c r="U251" s="44">
        <v>246</v>
      </c>
      <c r="V251" s="37">
        <v>0</v>
      </c>
      <c r="W251" s="37">
        <v>0</v>
      </c>
      <c r="Y251" s="44">
        <v>246</v>
      </c>
      <c r="Z251" s="37">
        <v>0</v>
      </c>
      <c r="AA251" s="37">
        <v>0</v>
      </c>
      <c r="AC251" s="44">
        <v>246</v>
      </c>
      <c r="AD251" s="37">
        <v>0</v>
      </c>
      <c r="AE251" s="37">
        <v>0</v>
      </c>
    </row>
    <row r="252" spans="1:31" ht="14.25" x14ac:dyDescent="0.2">
      <c r="A252" s="44">
        <v>247</v>
      </c>
      <c r="B252" s="37">
        <v>0</v>
      </c>
      <c r="C252" s="37">
        <v>0</v>
      </c>
      <c r="E252" s="44">
        <v>247</v>
      </c>
      <c r="F252" s="37">
        <v>0</v>
      </c>
      <c r="G252" s="33">
        <v>0</v>
      </c>
      <c r="I252" s="44">
        <v>247</v>
      </c>
      <c r="J252" s="37">
        <v>0</v>
      </c>
      <c r="K252" s="37">
        <v>0</v>
      </c>
      <c r="M252" s="44">
        <v>247</v>
      </c>
      <c r="N252" s="37">
        <v>0</v>
      </c>
      <c r="O252" s="37">
        <v>0</v>
      </c>
      <c r="Q252" s="44">
        <v>247</v>
      </c>
      <c r="R252" s="37">
        <v>0</v>
      </c>
      <c r="S252" s="37">
        <v>0</v>
      </c>
      <c r="U252" s="44">
        <v>247</v>
      </c>
      <c r="V252" s="37">
        <v>0</v>
      </c>
      <c r="W252" s="37">
        <v>0</v>
      </c>
      <c r="Y252" s="44">
        <v>247</v>
      </c>
      <c r="Z252" s="37">
        <v>0</v>
      </c>
      <c r="AA252" s="37">
        <v>0</v>
      </c>
      <c r="AC252" s="44">
        <v>247</v>
      </c>
      <c r="AD252" s="37">
        <v>0</v>
      </c>
      <c r="AE252" s="37">
        <v>0</v>
      </c>
    </row>
    <row r="253" spans="1:31" ht="14.25" x14ac:dyDescent="0.2">
      <c r="A253" s="44">
        <v>248</v>
      </c>
      <c r="B253" s="37">
        <v>0</v>
      </c>
      <c r="C253" s="37">
        <v>0</v>
      </c>
      <c r="E253" s="44">
        <v>248</v>
      </c>
      <c r="F253" s="37">
        <v>0</v>
      </c>
      <c r="G253" s="33">
        <v>0</v>
      </c>
      <c r="I253" s="44">
        <v>248</v>
      </c>
      <c r="J253" s="37">
        <v>0</v>
      </c>
      <c r="K253" s="37">
        <v>0</v>
      </c>
      <c r="M253" s="44">
        <v>248</v>
      </c>
      <c r="N253" s="37">
        <v>0</v>
      </c>
      <c r="O253" s="37">
        <v>0</v>
      </c>
      <c r="Q253" s="44">
        <v>248</v>
      </c>
      <c r="R253" s="37">
        <v>0</v>
      </c>
      <c r="S253" s="37">
        <v>0</v>
      </c>
      <c r="U253" s="44">
        <v>248</v>
      </c>
      <c r="V253" s="37">
        <v>0</v>
      </c>
      <c r="W253" s="37">
        <v>0</v>
      </c>
      <c r="Y253" s="44">
        <v>248</v>
      </c>
      <c r="Z253" s="37">
        <v>0</v>
      </c>
      <c r="AA253" s="37">
        <v>0</v>
      </c>
      <c r="AC253" s="44">
        <v>248</v>
      </c>
      <c r="AD253" s="37">
        <v>0</v>
      </c>
      <c r="AE253" s="37">
        <v>0</v>
      </c>
    </row>
    <row r="254" spans="1:31" ht="14.25" x14ac:dyDescent="0.2">
      <c r="A254" s="44">
        <v>249</v>
      </c>
      <c r="B254" s="37">
        <v>0</v>
      </c>
      <c r="C254" s="37">
        <v>0</v>
      </c>
      <c r="E254" s="44">
        <v>249</v>
      </c>
      <c r="F254" s="37">
        <v>0</v>
      </c>
      <c r="G254" s="33">
        <v>0</v>
      </c>
      <c r="I254" s="44">
        <v>249</v>
      </c>
      <c r="J254" s="37">
        <v>0</v>
      </c>
      <c r="K254" s="37">
        <v>0</v>
      </c>
      <c r="M254" s="44">
        <v>249</v>
      </c>
      <c r="N254" s="37">
        <v>0</v>
      </c>
      <c r="O254" s="37">
        <v>0</v>
      </c>
      <c r="Q254" s="44">
        <v>249</v>
      </c>
      <c r="R254" s="37">
        <v>0</v>
      </c>
      <c r="S254" s="37">
        <v>0</v>
      </c>
      <c r="U254" s="44">
        <v>249</v>
      </c>
      <c r="V254" s="37">
        <v>0</v>
      </c>
      <c r="W254" s="37">
        <v>0</v>
      </c>
      <c r="Y254" s="44">
        <v>249</v>
      </c>
      <c r="Z254" s="37">
        <v>0</v>
      </c>
      <c r="AA254" s="37">
        <v>0</v>
      </c>
      <c r="AC254" s="44">
        <v>249</v>
      </c>
      <c r="AD254" s="37">
        <v>0</v>
      </c>
      <c r="AE254" s="37">
        <v>0</v>
      </c>
    </row>
    <row r="255" spans="1:31" ht="14.25" x14ac:dyDescent="0.2">
      <c r="A255" s="44">
        <v>250</v>
      </c>
      <c r="B255" s="37">
        <v>0</v>
      </c>
      <c r="C255" s="37">
        <v>0</v>
      </c>
      <c r="E255" s="44">
        <v>250</v>
      </c>
      <c r="F255" s="37">
        <v>0</v>
      </c>
      <c r="G255" s="33">
        <v>0</v>
      </c>
      <c r="I255" s="44">
        <v>250</v>
      </c>
      <c r="J255" s="37">
        <v>0</v>
      </c>
      <c r="K255" s="37">
        <v>0</v>
      </c>
      <c r="M255" s="44">
        <v>250</v>
      </c>
      <c r="N255" s="37">
        <v>0</v>
      </c>
      <c r="O255" s="37">
        <v>0</v>
      </c>
      <c r="Q255" s="44">
        <v>250</v>
      </c>
      <c r="R255" s="37">
        <v>0</v>
      </c>
      <c r="S255" s="37">
        <v>0</v>
      </c>
      <c r="U255" s="44">
        <v>250</v>
      </c>
      <c r="V255" s="37">
        <v>0</v>
      </c>
      <c r="W255" s="37">
        <v>0</v>
      </c>
      <c r="Y255" s="44">
        <v>250</v>
      </c>
      <c r="Z255" s="37">
        <v>0</v>
      </c>
      <c r="AA255" s="37">
        <v>0</v>
      </c>
      <c r="AC255" s="44">
        <v>250</v>
      </c>
      <c r="AD255" s="37">
        <v>0</v>
      </c>
      <c r="AE255" s="37">
        <v>0</v>
      </c>
    </row>
    <row r="256" spans="1:31" ht="14.25" x14ac:dyDescent="0.2">
      <c r="A256" s="44">
        <v>251</v>
      </c>
      <c r="B256" s="37">
        <v>0</v>
      </c>
      <c r="C256" s="37">
        <v>0</v>
      </c>
      <c r="E256" s="44">
        <v>251</v>
      </c>
      <c r="F256" s="37">
        <v>0</v>
      </c>
      <c r="G256" s="33">
        <v>0</v>
      </c>
      <c r="I256" s="44">
        <v>251</v>
      </c>
      <c r="J256" s="37">
        <v>0</v>
      </c>
      <c r="K256" s="37">
        <v>0</v>
      </c>
      <c r="M256" s="44">
        <v>251</v>
      </c>
      <c r="N256" s="37">
        <v>0</v>
      </c>
      <c r="O256" s="37">
        <v>0</v>
      </c>
      <c r="Q256" s="44">
        <v>251</v>
      </c>
      <c r="R256" s="37">
        <v>0</v>
      </c>
      <c r="S256" s="37">
        <v>0</v>
      </c>
      <c r="U256" s="44">
        <v>251</v>
      </c>
      <c r="V256" s="37">
        <v>0</v>
      </c>
      <c r="W256" s="37">
        <v>0</v>
      </c>
      <c r="Y256" s="44">
        <v>251</v>
      </c>
      <c r="Z256" s="37">
        <v>0</v>
      </c>
      <c r="AA256" s="37">
        <v>0</v>
      </c>
      <c r="AC256" s="44">
        <v>251</v>
      </c>
      <c r="AD256" s="37">
        <v>0</v>
      </c>
      <c r="AE256" s="37">
        <v>0</v>
      </c>
    </row>
    <row r="257" spans="1:31" ht="14.25" x14ac:dyDescent="0.2">
      <c r="A257" s="44">
        <v>252</v>
      </c>
      <c r="B257" s="37">
        <v>0</v>
      </c>
      <c r="C257" s="37">
        <v>0</v>
      </c>
      <c r="E257" s="44">
        <v>252</v>
      </c>
      <c r="F257" s="37">
        <v>0</v>
      </c>
      <c r="G257" s="33">
        <v>0</v>
      </c>
      <c r="I257" s="44">
        <v>252</v>
      </c>
      <c r="J257" s="37">
        <v>0</v>
      </c>
      <c r="K257" s="37">
        <v>0</v>
      </c>
      <c r="M257" s="44">
        <v>252</v>
      </c>
      <c r="N257" s="37">
        <v>0</v>
      </c>
      <c r="O257" s="37">
        <v>0</v>
      </c>
      <c r="Q257" s="44">
        <v>252</v>
      </c>
      <c r="R257" s="37">
        <v>0</v>
      </c>
      <c r="S257" s="37">
        <v>0</v>
      </c>
      <c r="U257" s="44">
        <v>252</v>
      </c>
      <c r="V257" s="37">
        <v>0</v>
      </c>
      <c r="W257" s="37">
        <v>0</v>
      </c>
      <c r="Y257" s="44">
        <v>252</v>
      </c>
      <c r="Z257" s="37">
        <v>0</v>
      </c>
      <c r="AA257" s="37">
        <v>0</v>
      </c>
      <c r="AC257" s="44">
        <v>252</v>
      </c>
      <c r="AD257" s="37">
        <v>0</v>
      </c>
      <c r="AE257" s="37">
        <v>0</v>
      </c>
    </row>
    <row r="258" spans="1:31" ht="14.25" x14ac:dyDescent="0.2">
      <c r="A258" s="44">
        <v>253</v>
      </c>
      <c r="B258" s="37">
        <v>0</v>
      </c>
      <c r="C258" s="37">
        <v>0</v>
      </c>
      <c r="E258" s="44">
        <v>253</v>
      </c>
      <c r="F258" s="37">
        <v>0</v>
      </c>
      <c r="G258" s="33">
        <v>0</v>
      </c>
      <c r="I258" s="44">
        <v>253</v>
      </c>
      <c r="J258" s="37">
        <v>0</v>
      </c>
      <c r="K258" s="37">
        <v>0</v>
      </c>
      <c r="M258" s="44">
        <v>253</v>
      </c>
      <c r="N258" s="37">
        <v>0</v>
      </c>
      <c r="O258" s="37">
        <v>0</v>
      </c>
      <c r="Q258" s="44">
        <v>253</v>
      </c>
      <c r="R258" s="37">
        <v>0</v>
      </c>
      <c r="S258" s="37">
        <v>0</v>
      </c>
      <c r="U258" s="44">
        <v>253</v>
      </c>
      <c r="V258" s="37">
        <v>0</v>
      </c>
      <c r="W258" s="37">
        <v>0</v>
      </c>
      <c r="Y258" s="44">
        <v>253</v>
      </c>
      <c r="Z258" s="37">
        <v>0</v>
      </c>
      <c r="AA258" s="37">
        <v>0</v>
      </c>
      <c r="AC258" s="44">
        <v>253</v>
      </c>
      <c r="AD258" s="37">
        <v>0</v>
      </c>
      <c r="AE258" s="37">
        <v>0</v>
      </c>
    </row>
    <row r="259" spans="1:31" ht="14.25" x14ac:dyDescent="0.2">
      <c r="A259" s="44">
        <v>254</v>
      </c>
      <c r="B259" s="37">
        <v>0</v>
      </c>
      <c r="C259" s="37">
        <v>0</v>
      </c>
      <c r="E259" s="44">
        <v>254</v>
      </c>
      <c r="F259" s="37">
        <v>0</v>
      </c>
      <c r="G259" s="33">
        <v>0</v>
      </c>
      <c r="I259" s="44">
        <v>254</v>
      </c>
      <c r="J259" s="37">
        <v>0</v>
      </c>
      <c r="K259" s="37">
        <v>0</v>
      </c>
      <c r="M259" s="44">
        <v>254</v>
      </c>
      <c r="N259" s="37">
        <v>0</v>
      </c>
      <c r="O259" s="37">
        <v>0</v>
      </c>
      <c r="Q259" s="44">
        <v>254</v>
      </c>
      <c r="R259" s="37">
        <v>0</v>
      </c>
      <c r="S259" s="37">
        <v>0</v>
      </c>
      <c r="U259" s="44">
        <v>254</v>
      </c>
      <c r="V259" s="37">
        <v>0</v>
      </c>
      <c r="W259" s="37">
        <v>0</v>
      </c>
      <c r="Y259" s="44">
        <v>254</v>
      </c>
      <c r="Z259" s="37">
        <v>0</v>
      </c>
      <c r="AA259" s="37">
        <v>0</v>
      </c>
      <c r="AC259" s="44">
        <v>254</v>
      </c>
      <c r="AD259" s="37">
        <v>0</v>
      </c>
      <c r="AE259" s="37">
        <v>0</v>
      </c>
    </row>
    <row r="260" spans="1:31" ht="14.25" x14ac:dyDescent="0.2">
      <c r="A260" s="44">
        <v>255</v>
      </c>
      <c r="B260" s="37">
        <v>0</v>
      </c>
      <c r="C260" s="37">
        <v>0</v>
      </c>
      <c r="E260" s="44">
        <v>255</v>
      </c>
      <c r="F260" s="37">
        <v>0</v>
      </c>
      <c r="G260" s="33">
        <v>0</v>
      </c>
      <c r="I260" s="44">
        <v>255</v>
      </c>
      <c r="J260" s="37">
        <v>0</v>
      </c>
      <c r="K260" s="37">
        <v>0</v>
      </c>
      <c r="M260" s="44">
        <v>255</v>
      </c>
      <c r="N260" s="37">
        <v>0</v>
      </c>
      <c r="O260" s="37">
        <v>0</v>
      </c>
      <c r="Q260" s="44">
        <v>255</v>
      </c>
      <c r="R260" s="37">
        <v>0</v>
      </c>
      <c r="S260" s="37">
        <v>0</v>
      </c>
      <c r="U260" s="44">
        <v>255</v>
      </c>
      <c r="V260" s="37">
        <v>0</v>
      </c>
      <c r="W260" s="37">
        <v>0</v>
      </c>
      <c r="Y260" s="44">
        <v>255</v>
      </c>
      <c r="Z260" s="37">
        <v>0</v>
      </c>
      <c r="AA260" s="37">
        <v>0</v>
      </c>
      <c r="AC260" s="44">
        <v>255</v>
      </c>
      <c r="AD260" s="37">
        <v>0</v>
      </c>
      <c r="AE260" s="37">
        <v>0</v>
      </c>
    </row>
    <row r="261" spans="1:31" ht="14.25" x14ac:dyDescent="0.2">
      <c r="A261" s="44">
        <v>256</v>
      </c>
      <c r="B261" s="37">
        <v>0</v>
      </c>
      <c r="C261" s="37">
        <v>0</v>
      </c>
      <c r="E261" s="44">
        <v>256</v>
      </c>
      <c r="F261" s="37">
        <v>0</v>
      </c>
      <c r="G261" s="33">
        <v>0</v>
      </c>
      <c r="I261" s="44">
        <v>256</v>
      </c>
      <c r="J261" s="37">
        <v>0</v>
      </c>
      <c r="K261" s="37">
        <v>0</v>
      </c>
      <c r="M261" s="44">
        <v>256</v>
      </c>
      <c r="N261" s="37">
        <v>0</v>
      </c>
      <c r="O261" s="37">
        <v>0</v>
      </c>
      <c r="Q261" s="44">
        <v>256</v>
      </c>
      <c r="R261" s="37">
        <v>0</v>
      </c>
      <c r="S261" s="37">
        <v>0</v>
      </c>
      <c r="U261" s="44">
        <v>256</v>
      </c>
      <c r="V261" s="37">
        <v>0</v>
      </c>
      <c r="W261" s="37">
        <v>0</v>
      </c>
      <c r="Y261" s="44">
        <v>256</v>
      </c>
      <c r="Z261" s="37">
        <v>0</v>
      </c>
      <c r="AA261" s="37">
        <v>0</v>
      </c>
      <c r="AC261" s="44">
        <v>256</v>
      </c>
      <c r="AD261" s="37">
        <v>0</v>
      </c>
      <c r="AE261" s="37">
        <v>0</v>
      </c>
    </row>
    <row r="262" spans="1:31" ht="14.25" x14ac:dyDescent="0.2">
      <c r="A262" s="44">
        <v>257</v>
      </c>
      <c r="B262" s="37">
        <v>0</v>
      </c>
      <c r="C262" s="37">
        <v>0</v>
      </c>
      <c r="E262" s="44">
        <v>257</v>
      </c>
      <c r="F262" s="37">
        <v>0</v>
      </c>
      <c r="G262" s="33">
        <v>0</v>
      </c>
      <c r="I262" s="44">
        <v>257</v>
      </c>
      <c r="J262" s="37">
        <v>0</v>
      </c>
      <c r="K262" s="37">
        <v>0</v>
      </c>
      <c r="M262" s="44">
        <v>257</v>
      </c>
      <c r="N262" s="37">
        <v>0</v>
      </c>
      <c r="O262" s="37">
        <v>0</v>
      </c>
      <c r="Q262" s="44">
        <v>257</v>
      </c>
      <c r="R262" s="37">
        <v>0</v>
      </c>
      <c r="S262" s="37">
        <v>0</v>
      </c>
      <c r="U262" s="44">
        <v>257</v>
      </c>
      <c r="V262" s="37">
        <v>0</v>
      </c>
      <c r="W262" s="37">
        <v>0</v>
      </c>
      <c r="Y262" s="44">
        <v>257</v>
      </c>
      <c r="Z262" s="37">
        <v>0</v>
      </c>
      <c r="AA262" s="37">
        <v>0</v>
      </c>
      <c r="AC262" s="44">
        <v>257</v>
      </c>
      <c r="AD262" s="37">
        <v>0</v>
      </c>
      <c r="AE262" s="37">
        <v>0</v>
      </c>
    </row>
    <row r="263" spans="1:31" ht="14.25" x14ac:dyDescent="0.2">
      <c r="A263" s="44">
        <v>258</v>
      </c>
      <c r="B263" s="37">
        <v>0</v>
      </c>
      <c r="C263" s="37">
        <v>0</v>
      </c>
      <c r="E263" s="44">
        <v>258</v>
      </c>
      <c r="F263" s="37">
        <v>0</v>
      </c>
      <c r="G263" s="33">
        <v>0</v>
      </c>
      <c r="I263" s="44">
        <v>258</v>
      </c>
      <c r="J263" s="37">
        <v>0</v>
      </c>
      <c r="K263" s="37">
        <v>0</v>
      </c>
      <c r="M263" s="44">
        <v>258</v>
      </c>
      <c r="N263" s="37">
        <v>0</v>
      </c>
      <c r="O263" s="37">
        <v>0</v>
      </c>
      <c r="Q263" s="44">
        <v>258</v>
      </c>
      <c r="R263" s="37">
        <v>0</v>
      </c>
      <c r="S263" s="37">
        <v>0</v>
      </c>
      <c r="U263" s="44">
        <v>258</v>
      </c>
      <c r="V263" s="37">
        <v>0</v>
      </c>
      <c r="W263" s="37">
        <v>0</v>
      </c>
      <c r="Y263" s="44">
        <v>258</v>
      </c>
      <c r="Z263" s="37">
        <v>0</v>
      </c>
      <c r="AA263" s="37">
        <v>0</v>
      </c>
      <c r="AC263" s="44">
        <v>258</v>
      </c>
      <c r="AD263" s="37">
        <v>0</v>
      </c>
      <c r="AE263" s="37">
        <v>0</v>
      </c>
    </row>
    <row r="264" spans="1:31" ht="14.25" x14ac:dyDescent="0.2">
      <c r="A264" s="44">
        <v>259</v>
      </c>
      <c r="B264" s="37">
        <v>0</v>
      </c>
      <c r="C264" s="37">
        <v>0</v>
      </c>
      <c r="E264" s="44">
        <v>259</v>
      </c>
      <c r="F264" s="37">
        <v>0</v>
      </c>
      <c r="G264" s="33">
        <v>0</v>
      </c>
      <c r="I264" s="44">
        <v>259</v>
      </c>
      <c r="J264" s="37">
        <v>0</v>
      </c>
      <c r="K264" s="37">
        <v>0</v>
      </c>
      <c r="M264" s="44">
        <v>259</v>
      </c>
      <c r="N264" s="37">
        <v>0</v>
      </c>
      <c r="O264" s="37">
        <v>0</v>
      </c>
      <c r="Q264" s="44">
        <v>259</v>
      </c>
      <c r="R264" s="37">
        <v>0</v>
      </c>
      <c r="S264" s="37">
        <v>0</v>
      </c>
      <c r="U264" s="44">
        <v>259</v>
      </c>
      <c r="V264" s="37">
        <v>0</v>
      </c>
      <c r="W264" s="37">
        <v>0</v>
      </c>
      <c r="Y264" s="44">
        <v>259</v>
      </c>
      <c r="Z264" s="37">
        <v>0</v>
      </c>
      <c r="AA264" s="37">
        <v>0</v>
      </c>
      <c r="AC264" s="44">
        <v>259</v>
      </c>
      <c r="AD264" s="37">
        <v>0</v>
      </c>
      <c r="AE264" s="37">
        <v>0</v>
      </c>
    </row>
    <row r="265" spans="1:31" ht="14.25" x14ac:dyDescent="0.2">
      <c r="A265" s="44">
        <v>260</v>
      </c>
      <c r="B265" s="37">
        <v>0</v>
      </c>
      <c r="C265" s="37">
        <v>0</v>
      </c>
      <c r="E265" s="44">
        <v>260</v>
      </c>
      <c r="F265" s="37">
        <v>0</v>
      </c>
      <c r="G265" s="33">
        <v>0</v>
      </c>
      <c r="I265" s="44">
        <v>260</v>
      </c>
      <c r="J265" s="37">
        <v>0</v>
      </c>
      <c r="K265" s="37">
        <v>0</v>
      </c>
      <c r="M265" s="44">
        <v>260</v>
      </c>
      <c r="N265" s="37">
        <v>0</v>
      </c>
      <c r="O265" s="37">
        <v>0</v>
      </c>
      <c r="Q265" s="44">
        <v>260</v>
      </c>
      <c r="R265" s="37">
        <v>0</v>
      </c>
      <c r="S265" s="37">
        <v>0</v>
      </c>
      <c r="U265" s="44">
        <v>260</v>
      </c>
      <c r="V265" s="37">
        <v>0</v>
      </c>
      <c r="W265" s="37">
        <v>0</v>
      </c>
      <c r="Y265" s="44">
        <v>260</v>
      </c>
      <c r="Z265" s="37">
        <v>0</v>
      </c>
      <c r="AA265" s="37">
        <v>0</v>
      </c>
      <c r="AC265" s="44">
        <v>260</v>
      </c>
      <c r="AD265" s="37">
        <v>0</v>
      </c>
      <c r="AE265" s="37">
        <v>0</v>
      </c>
    </row>
    <row r="266" spans="1:31" ht="14.25" x14ac:dyDescent="0.2">
      <c r="A266" s="44">
        <v>261</v>
      </c>
      <c r="B266" s="37">
        <v>0</v>
      </c>
      <c r="C266" s="37">
        <v>0</v>
      </c>
      <c r="E266" s="44">
        <v>261</v>
      </c>
      <c r="F266" s="37">
        <v>0</v>
      </c>
      <c r="G266" s="33">
        <v>0</v>
      </c>
      <c r="I266" s="44">
        <v>261</v>
      </c>
      <c r="J266" s="37">
        <v>0</v>
      </c>
      <c r="K266" s="37">
        <v>0</v>
      </c>
      <c r="M266" s="44">
        <v>261</v>
      </c>
      <c r="N266" s="37">
        <v>0</v>
      </c>
      <c r="O266" s="37">
        <v>0</v>
      </c>
      <c r="Q266" s="44">
        <v>261</v>
      </c>
      <c r="R266" s="37">
        <v>0</v>
      </c>
      <c r="S266" s="37">
        <v>0</v>
      </c>
      <c r="U266" s="44">
        <v>261</v>
      </c>
      <c r="V266" s="37">
        <v>0</v>
      </c>
      <c r="W266" s="37">
        <v>0</v>
      </c>
      <c r="Y266" s="44">
        <v>261</v>
      </c>
      <c r="Z266" s="37">
        <v>0</v>
      </c>
      <c r="AA266" s="37">
        <v>0</v>
      </c>
      <c r="AC266" s="44">
        <v>261</v>
      </c>
      <c r="AD266" s="37">
        <v>0</v>
      </c>
      <c r="AE266" s="37">
        <v>0</v>
      </c>
    </row>
    <row r="267" spans="1:31" ht="14.25" x14ac:dyDescent="0.2">
      <c r="A267" s="44">
        <v>262</v>
      </c>
      <c r="B267" s="37">
        <v>0</v>
      </c>
      <c r="C267" s="37">
        <v>0</v>
      </c>
      <c r="E267" s="44">
        <v>262</v>
      </c>
      <c r="F267" s="37">
        <v>0</v>
      </c>
      <c r="G267" s="33">
        <v>0</v>
      </c>
      <c r="I267" s="44">
        <v>262</v>
      </c>
      <c r="J267" s="37">
        <v>0</v>
      </c>
      <c r="K267" s="37">
        <v>0</v>
      </c>
      <c r="M267" s="44">
        <v>262</v>
      </c>
      <c r="N267" s="37">
        <v>0</v>
      </c>
      <c r="O267" s="37">
        <v>0</v>
      </c>
      <c r="Q267" s="44">
        <v>262</v>
      </c>
      <c r="R267" s="37">
        <v>0</v>
      </c>
      <c r="S267" s="37">
        <v>0</v>
      </c>
      <c r="U267" s="44">
        <v>262</v>
      </c>
      <c r="V267" s="37">
        <v>0</v>
      </c>
      <c r="W267" s="37">
        <v>0</v>
      </c>
      <c r="Y267" s="44">
        <v>262</v>
      </c>
      <c r="Z267" s="37">
        <v>0</v>
      </c>
      <c r="AA267" s="37">
        <v>0</v>
      </c>
      <c r="AC267" s="44">
        <v>262</v>
      </c>
      <c r="AD267" s="37">
        <v>0</v>
      </c>
      <c r="AE267" s="37">
        <v>0</v>
      </c>
    </row>
    <row r="268" spans="1:31" ht="14.25" x14ac:dyDescent="0.2">
      <c r="A268" s="44">
        <v>263</v>
      </c>
      <c r="B268" s="37">
        <v>0</v>
      </c>
      <c r="C268" s="37">
        <v>0</v>
      </c>
      <c r="E268" s="44">
        <v>263</v>
      </c>
      <c r="F268" s="37">
        <v>0</v>
      </c>
      <c r="G268" s="33">
        <v>0</v>
      </c>
      <c r="I268" s="44">
        <v>263</v>
      </c>
      <c r="J268" s="37">
        <v>0</v>
      </c>
      <c r="K268" s="37">
        <v>0</v>
      </c>
      <c r="M268" s="44">
        <v>263</v>
      </c>
      <c r="N268" s="37">
        <v>0</v>
      </c>
      <c r="O268" s="37">
        <v>0</v>
      </c>
      <c r="Q268" s="44">
        <v>263</v>
      </c>
      <c r="R268" s="37">
        <v>0</v>
      </c>
      <c r="S268" s="37">
        <v>0</v>
      </c>
      <c r="U268" s="44">
        <v>263</v>
      </c>
      <c r="V268" s="37">
        <v>0</v>
      </c>
      <c r="W268" s="37">
        <v>0</v>
      </c>
      <c r="Y268" s="44">
        <v>263</v>
      </c>
      <c r="Z268" s="37">
        <v>0</v>
      </c>
      <c r="AA268" s="37">
        <v>0</v>
      </c>
      <c r="AC268" s="44">
        <v>263</v>
      </c>
      <c r="AD268" s="37">
        <v>0</v>
      </c>
      <c r="AE268" s="37">
        <v>0</v>
      </c>
    </row>
    <row r="269" spans="1:31" ht="14.25" x14ac:dyDescent="0.2">
      <c r="A269" s="44">
        <v>264</v>
      </c>
      <c r="B269" s="37">
        <v>0</v>
      </c>
      <c r="C269" s="37">
        <v>0</v>
      </c>
      <c r="E269" s="44">
        <v>264</v>
      </c>
      <c r="F269" s="37">
        <v>0</v>
      </c>
      <c r="G269" s="33">
        <v>0</v>
      </c>
      <c r="I269" s="44">
        <v>264</v>
      </c>
      <c r="J269" s="37">
        <v>0</v>
      </c>
      <c r="K269" s="37">
        <v>0</v>
      </c>
      <c r="M269" s="44">
        <v>264</v>
      </c>
      <c r="N269" s="37">
        <v>0</v>
      </c>
      <c r="O269" s="37">
        <v>0</v>
      </c>
      <c r="Q269" s="44">
        <v>264</v>
      </c>
      <c r="R269" s="37">
        <v>0</v>
      </c>
      <c r="S269" s="37">
        <v>0</v>
      </c>
      <c r="U269" s="44">
        <v>264</v>
      </c>
      <c r="V269" s="37">
        <v>0</v>
      </c>
      <c r="W269" s="37">
        <v>0</v>
      </c>
      <c r="Y269" s="44">
        <v>264</v>
      </c>
      <c r="Z269" s="37">
        <v>0</v>
      </c>
      <c r="AA269" s="37">
        <v>0</v>
      </c>
      <c r="AC269" s="44">
        <v>264</v>
      </c>
      <c r="AD269" s="37">
        <v>0</v>
      </c>
      <c r="AE269" s="37">
        <v>0</v>
      </c>
    </row>
    <row r="270" spans="1:31" ht="14.25" x14ac:dyDescent="0.2">
      <c r="A270" s="44">
        <v>265</v>
      </c>
      <c r="B270" s="37">
        <v>0</v>
      </c>
      <c r="C270" s="37">
        <v>0</v>
      </c>
      <c r="E270" s="44">
        <v>265</v>
      </c>
      <c r="F270" s="37">
        <v>0</v>
      </c>
      <c r="G270" s="33">
        <v>0</v>
      </c>
      <c r="I270" s="44">
        <v>265</v>
      </c>
      <c r="J270" s="37">
        <v>0</v>
      </c>
      <c r="K270" s="37">
        <v>0</v>
      </c>
      <c r="M270" s="44">
        <v>265</v>
      </c>
      <c r="N270" s="37">
        <v>0</v>
      </c>
      <c r="O270" s="37">
        <v>0</v>
      </c>
      <c r="Q270" s="44">
        <v>265</v>
      </c>
      <c r="R270" s="37">
        <v>0</v>
      </c>
      <c r="S270" s="37">
        <v>0</v>
      </c>
      <c r="U270" s="44">
        <v>265</v>
      </c>
      <c r="V270" s="37">
        <v>0</v>
      </c>
      <c r="W270" s="37">
        <v>0</v>
      </c>
      <c r="Y270" s="44">
        <v>265</v>
      </c>
      <c r="Z270" s="37">
        <v>0</v>
      </c>
      <c r="AA270" s="37">
        <v>0</v>
      </c>
      <c r="AC270" s="44">
        <v>265</v>
      </c>
      <c r="AD270" s="37">
        <v>0</v>
      </c>
      <c r="AE270" s="37">
        <v>0</v>
      </c>
    </row>
    <row r="271" spans="1:31" ht="14.25" x14ac:dyDescent="0.2">
      <c r="A271" s="44">
        <v>266</v>
      </c>
      <c r="B271" s="37">
        <v>0</v>
      </c>
      <c r="C271" s="37">
        <v>0</v>
      </c>
      <c r="E271" s="44">
        <v>266</v>
      </c>
      <c r="F271" s="37">
        <v>0</v>
      </c>
      <c r="G271" s="33">
        <v>0</v>
      </c>
      <c r="I271" s="44">
        <v>266</v>
      </c>
      <c r="J271" s="37">
        <v>0</v>
      </c>
      <c r="K271" s="37">
        <v>0</v>
      </c>
      <c r="M271" s="44">
        <v>266</v>
      </c>
      <c r="N271" s="37">
        <v>0</v>
      </c>
      <c r="O271" s="37">
        <v>0</v>
      </c>
      <c r="Q271" s="44">
        <v>266</v>
      </c>
      <c r="R271" s="37">
        <v>0</v>
      </c>
      <c r="S271" s="37">
        <v>0</v>
      </c>
      <c r="U271" s="44">
        <v>266</v>
      </c>
      <c r="V271" s="37">
        <v>0</v>
      </c>
      <c r="W271" s="37">
        <v>0</v>
      </c>
      <c r="Y271" s="44">
        <v>266</v>
      </c>
      <c r="Z271" s="37">
        <v>0</v>
      </c>
      <c r="AA271" s="37">
        <v>0</v>
      </c>
      <c r="AC271" s="44">
        <v>266</v>
      </c>
      <c r="AD271" s="37">
        <v>0</v>
      </c>
      <c r="AE271" s="37">
        <v>0</v>
      </c>
    </row>
    <row r="272" spans="1:31" ht="14.25" x14ac:dyDescent="0.2">
      <c r="A272" s="44">
        <v>267</v>
      </c>
      <c r="B272" s="37">
        <v>0</v>
      </c>
      <c r="C272" s="37">
        <v>0</v>
      </c>
      <c r="E272" s="44">
        <v>267</v>
      </c>
      <c r="F272" s="37">
        <v>0</v>
      </c>
      <c r="G272" s="33">
        <v>0</v>
      </c>
      <c r="I272" s="44">
        <v>267</v>
      </c>
      <c r="J272" s="37">
        <v>0</v>
      </c>
      <c r="K272" s="37">
        <v>0</v>
      </c>
      <c r="M272" s="44">
        <v>267</v>
      </c>
      <c r="N272" s="37">
        <v>0</v>
      </c>
      <c r="O272" s="37">
        <v>0</v>
      </c>
      <c r="Q272" s="44">
        <v>267</v>
      </c>
      <c r="R272" s="37">
        <v>0</v>
      </c>
      <c r="S272" s="37">
        <v>0</v>
      </c>
      <c r="U272" s="44">
        <v>267</v>
      </c>
      <c r="V272" s="37">
        <v>0</v>
      </c>
      <c r="W272" s="37">
        <v>0</v>
      </c>
      <c r="Y272" s="44">
        <v>267</v>
      </c>
      <c r="Z272" s="37">
        <v>0</v>
      </c>
      <c r="AA272" s="37">
        <v>0</v>
      </c>
      <c r="AC272" s="44">
        <v>267</v>
      </c>
      <c r="AD272" s="37">
        <v>0</v>
      </c>
      <c r="AE272" s="37">
        <v>0</v>
      </c>
    </row>
    <row r="273" spans="1:31" ht="14.25" x14ac:dyDescent="0.2">
      <c r="A273" s="44">
        <v>268</v>
      </c>
      <c r="B273" s="37">
        <v>0</v>
      </c>
      <c r="C273" s="37">
        <v>0</v>
      </c>
      <c r="E273" s="44">
        <v>268</v>
      </c>
      <c r="F273" s="37">
        <v>0</v>
      </c>
      <c r="G273" s="33">
        <v>0</v>
      </c>
      <c r="I273" s="44">
        <v>268</v>
      </c>
      <c r="J273" s="37">
        <v>0</v>
      </c>
      <c r="K273" s="37">
        <v>0</v>
      </c>
      <c r="M273" s="44">
        <v>268</v>
      </c>
      <c r="N273" s="37">
        <v>0</v>
      </c>
      <c r="O273" s="37">
        <v>0</v>
      </c>
      <c r="Q273" s="44">
        <v>268</v>
      </c>
      <c r="R273" s="37">
        <v>0</v>
      </c>
      <c r="S273" s="37">
        <v>0</v>
      </c>
      <c r="U273" s="44">
        <v>268</v>
      </c>
      <c r="V273" s="37">
        <v>0</v>
      </c>
      <c r="W273" s="37">
        <v>0</v>
      </c>
      <c r="Y273" s="44">
        <v>268</v>
      </c>
      <c r="Z273" s="37">
        <v>0</v>
      </c>
      <c r="AA273" s="37">
        <v>0</v>
      </c>
      <c r="AC273" s="44">
        <v>268</v>
      </c>
      <c r="AD273" s="37">
        <v>0</v>
      </c>
      <c r="AE273" s="37">
        <v>0</v>
      </c>
    </row>
    <row r="274" spans="1:31" ht="14.25" x14ac:dyDescent="0.2">
      <c r="A274" s="44">
        <v>269</v>
      </c>
      <c r="B274" s="37">
        <v>0</v>
      </c>
      <c r="C274" s="37">
        <v>0</v>
      </c>
      <c r="E274" s="44">
        <v>269</v>
      </c>
      <c r="F274" s="37">
        <v>0</v>
      </c>
      <c r="G274" s="33">
        <v>0</v>
      </c>
      <c r="I274" s="44">
        <v>269</v>
      </c>
      <c r="J274" s="37">
        <v>0</v>
      </c>
      <c r="K274" s="37">
        <v>0</v>
      </c>
      <c r="M274" s="44">
        <v>269</v>
      </c>
      <c r="N274" s="37">
        <v>0</v>
      </c>
      <c r="O274" s="37">
        <v>0</v>
      </c>
      <c r="Q274" s="44">
        <v>269</v>
      </c>
      <c r="R274" s="37">
        <v>0</v>
      </c>
      <c r="S274" s="37">
        <v>0</v>
      </c>
      <c r="U274" s="44">
        <v>269</v>
      </c>
      <c r="V274" s="37">
        <v>0</v>
      </c>
      <c r="W274" s="37">
        <v>0</v>
      </c>
      <c r="Y274" s="44">
        <v>269</v>
      </c>
      <c r="Z274" s="37">
        <v>0</v>
      </c>
      <c r="AA274" s="37">
        <v>0</v>
      </c>
      <c r="AC274" s="44">
        <v>269</v>
      </c>
      <c r="AD274" s="37">
        <v>0</v>
      </c>
      <c r="AE274" s="37">
        <v>0</v>
      </c>
    </row>
    <row r="275" spans="1:31" ht="14.25" x14ac:dyDescent="0.2">
      <c r="A275" s="44">
        <v>270</v>
      </c>
      <c r="B275" s="37">
        <v>0</v>
      </c>
      <c r="C275" s="37">
        <v>0</v>
      </c>
      <c r="E275" s="44">
        <v>270</v>
      </c>
      <c r="F275" s="37">
        <v>0</v>
      </c>
      <c r="G275" s="33">
        <v>0</v>
      </c>
      <c r="I275" s="44">
        <v>270</v>
      </c>
      <c r="J275" s="37">
        <v>0</v>
      </c>
      <c r="K275" s="37">
        <v>0</v>
      </c>
      <c r="M275" s="44">
        <v>270</v>
      </c>
      <c r="N275" s="37">
        <v>0</v>
      </c>
      <c r="O275" s="37">
        <v>0</v>
      </c>
      <c r="Q275" s="44">
        <v>270</v>
      </c>
      <c r="R275" s="37">
        <v>0</v>
      </c>
      <c r="S275" s="37">
        <v>0</v>
      </c>
      <c r="U275" s="44">
        <v>270</v>
      </c>
      <c r="V275" s="37">
        <v>0</v>
      </c>
      <c r="W275" s="37">
        <v>0</v>
      </c>
      <c r="Y275" s="44">
        <v>270</v>
      </c>
      <c r="Z275" s="37">
        <v>0</v>
      </c>
      <c r="AA275" s="37">
        <v>0</v>
      </c>
      <c r="AC275" s="44">
        <v>270</v>
      </c>
      <c r="AD275" s="37">
        <v>0</v>
      </c>
      <c r="AE275" s="37">
        <v>0</v>
      </c>
    </row>
    <row r="276" spans="1:31" ht="14.25" x14ac:dyDescent="0.2">
      <c r="A276" s="44">
        <v>271</v>
      </c>
      <c r="B276" s="37">
        <v>0</v>
      </c>
      <c r="C276" s="37">
        <v>0</v>
      </c>
      <c r="E276" s="44">
        <v>271</v>
      </c>
      <c r="F276" s="37">
        <v>0</v>
      </c>
      <c r="G276" s="33">
        <v>0</v>
      </c>
      <c r="I276" s="44">
        <v>271</v>
      </c>
      <c r="J276" s="37">
        <v>0</v>
      </c>
      <c r="K276" s="37">
        <v>0</v>
      </c>
      <c r="M276" s="44">
        <v>271</v>
      </c>
      <c r="N276" s="37">
        <v>0</v>
      </c>
      <c r="O276" s="37">
        <v>0</v>
      </c>
      <c r="Q276" s="44">
        <v>271</v>
      </c>
      <c r="R276" s="37">
        <v>0</v>
      </c>
      <c r="S276" s="37">
        <v>0</v>
      </c>
      <c r="U276" s="44">
        <v>271</v>
      </c>
      <c r="V276" s="37">
        <v>0</v>
      </c>
      <c r="W276" s="37">
        <v>0</v>
      </c>
      <c r="Y276" s="44">
        <v>271</v>
      </c>
      <c r="Z276" s="37">
        <v>0</v>
      </c>
      <c r="AA276" s="37">
        <v>0</v>
      </c>
      <c r="AC276" s="44">
        <v>271</v>
      </c>
      <c r="AD276" s="37">
        <v>0</v>
      </c>
      <c r="AE276" s="37">
        <v>0</v>
      </c>
    </row>
    <row r="277" spans="1:31" ht="14.25" x14ac:dyDescent="0.2">
      <c r="A277" s="44">
        <v>272</v>
      </c>
      <c r="B277" s="37">
        <v>0</v>
      </c>
      <c r="C277" s="37">
        <v>0</v>
      </c>
      <c r="E277" s="44">
        <v>272</v>
      </c>
      <c r="F277" s="37">
        <v>0</v>
      </c>
      <c r="G277" s="33">
        <v>0</v>
      </c>
      <c r="I277" s="44">
        <v>272</v>
      </c>
      <c r="J277" s="37">
        <v>0</v>
      </c>
      <c r="K277" s="37">
        <v>0</v>
      </c>
      <c r="M277" s="44">
        <v>272</v>
      </c>
      <c r="N277" s="37">
        <v>0</v>
      </c>
      <c r="O277" s="37">
        <v>0</v>
      </c>
      <c r="Q277" s="44">
        <v>272</v>
      </c>
      <c r="R277" s="37">
        <v>0</v>
      </c>
      <c r="S277" s="37">
        <v>0</v>
      </c>
      <c r="U277" s="44">
        <v>272</v>
      </c>
      <c r="V277" s="37">
        <v>0</v>
      </c>
      <c r="W277" s="37">
        <v>0</v>
      </c>
      <c r="Y277" s="44">
        <v>272</v>
      </c>
      <c r="Z277" s="37">
        <v>0</v>
      </c>
      <c r="AA277" s="37">
        <v>0</v>
      </c>
      <c r="AC277" s="44">
        <v>272</v>
      </c>
      <c r="AD277" s="37">
        <v>0</v>
      </c>
      <c r="AE277" s="37">
        <v>0</v>
      </c>
    </row>
    <row r="278" spans="1:31" ht="14.25" x14ac:dyDescent="0.2">
      <c r="A278" s="44">
        <v>273</v>
      </c>
      <c r="B278" s="37">
        <v>0</v>
      </c>
      <c r="C278" s="37">
        <v>0</v>
      </c>
      <c r="E278" s="44">
        <v>273</v>
      </c>
      <c r="F278" s="37">
        <v>0</v>
      </c>
      <c r="G278" s="33">
        <v>0</v>
      </c>
      <c r="I278" s="44">
        <v>273</v>
      </c>
      <c r="J278" s="37">
        <v>0</v>
      </c>
      <c r="K278" s="37">
        <v>0</v>
      </c>
      <c r="M278" s="44">
        <v>273</v>
      </c>
      <c r="N278" s="37">
        <v>0</v>
      </c>
      <c r="O278" s="37">
        <v>0</v>
      </c>
      <c r="Q278" s="44">
        <v>273</v>
      </c>
      <c r="R278" s="37">
        <v>0</v>
      </c>
      <c r="S278" s="37">
        <v>0</v>
      </c>
      <c r="U278" s="44">
        <v>273</v>
      </c>
      <c r="V278" s="37">
        <v>0</v>
      </c>
      <c r="W278" s="37">
        <v>0</v>
      </c>
      <c r="Y278" s="44">
        <v>273</v>
      </c>
      <c r="Z278" s="37">
        <v>0</v>
      </c>
      <c r="AA278" s="37">
        <v>0</v>
      </c>
      <c r="AC278" s="44">
        <v>273</v>
      </c>
      <c r="AD278" s="37">
        <v>0</v>
      </c>
      <c r="AE278" s="37">
        <v>0</v>
      </c>
    </row>
    <row r="279" spans="1:31" ht="14.25" x14ac:dyDescent="0.2">
      <c r="A279" s="44">
        <v>274</v>
      </c>
      <c r="B279" s="37">
        <v>0</v>
      </c>
      <c r="C279" s="37">
        <v>0</v>
      </c>
      <c r="E279" s="44">
        <v>274</v>
      </c>
      <c r="F279" s="37">
        <v>0</v>
      </c>
      <c r="G279" s="33">
        <v>0</v>
      </c>
      <c r="I279" s="44">
        <v>274</v>
      </c>
      <c r="J279" s="37">
        <v>0</v>
      </c>
      <c r="K279" s="37">
        <v>0</v>
      </c>
      <c r="M279" s="44">
        <v>274</v>
      </c>
      <c r="N279" s="37">
        <v>0</v>
      </c>
      <c r="O279" s="37">
        <v>0</v>
      </c>
      <c r="Q279" s="44">
        <v>274</v>
      </c>
      <c r="R279" s="37">
        <v>0</v>
      </c>
      <c r="S279" s="37">
        <v>0</v>
      </c>
      <c r="U279" s="44">
        <v>274</v>
      </c>
      <c r="V279" s="37">
        <v>0</v>
      </c>
      <c r="W279" s="37">
        <v>0</v>
      </c>
      <c r="Y279" s="44">
        <v>274</v>
      </c>
      <c r="Z279" s="37">
        <v>0</v>
      </c>
      <c r="AA279" s="37">
        <v>0</v>
      </c>
      <c r="AC279" s="44">
        <v>274</v>
      </c>
      <c r="AD279" s="37">
        <v>0</v>
      </c>
      <c r="AE279" s="37">
        <v>0</v>
      </c>
    </row>
    <row r="280" spans="1:31" ht="14.25" x14ac:dyDescent="0.2">
      <c r="A280" s="44">
        <v>275</v>
      </c>
      <c r="B280" s="37">
        <v>0</v>
      </c>
      <c r="C280" s="37">
        <v>0</v>
      </c>
      <c r="E280" s="44">
        <v>275</v>
      </c>
      <c r="F280" s="37">
        <v>0</v>
      </c>
      <c r="G280" s="33">
        <v>0</v>
      </c>
      <c r="I280" s="44">
        <v>275</v>
      </c>
      <c r="J280" s="37">
        <v>0</v>
      </c>
      <c r="K280" s="37">
        <v>0</v>
      </c>
      <c r="M280" s="44">
        <v>275</v>
      </c>
      <c r="N280" s="37">
        <v>0</v>
      </c>
      <c r="O280" s="37">
        <v>0</v>
      </c>
      <c r="Q280" s="44">
        <v>275</v>
      </c>
      <c r="R280" s="37">
        <v>0</v>
      </c>
      <c r="S280" s="37">
        <v>0</v>
      </c>
      <c r="U280" s="44">
        <v>275</v>
      </c>
      <c r="V280" s="37">
        <v>0</v>
      </c>
      <c r="W280" s="37">
        <v>0</v>
      </c>
      <c r="Y280" s="44">
        <v>275</v>
      </c>
      <c r="Z280" s="37">
        <v>0</v>
      </c>
      <c r="AA280" s="37">
        <v>0</v>
      </c>
      <c r="AC280" s="44">
        <v>275</v>
      </c>
      <c r="AD280" s="37">
        <v>0</v>
      </c>
      <c r="AE280" s="37">
        <v>0</v>
      </c>
    </row>
    <row r="281" spans="1:31" ht="14.25" x14ac:dyDescent="0.2">
      <c r="A281" s="44">
        <v>276</v>
      </c>
      <c r="B281" s="37">
        <v>0</v>
      </c>
      <c r="C281" s="37">
        <v>0</v>
      </c>
      <c r="E281" s="44">
        <v>276</v>
      </c>
      <c r="F281" s="37">
        <v>0</v>
      </c>
      <c r="G281" s="33">
        <v>0</v>
      </c>
      <c r="I281" s="44">
        <v>276</v>
      </c>
      <c r="J281" s="37">
        <v>0</v>
      </c>
      <c r="K281" s="37">
        <v>0</v>
      </c>
      <c r="M281" s="44">
        <v>276</v>
      </c>
      <c r="N281" s="37">
        <v>0</v>
      </c>
      <c r="O281" s="37">
        <v>0</v>
      </c>
      <c r="Q281" s="44">
        <v>276</v>
      </c>
      <c r="R281" s="37">
        <v>0</v>
      </c>
      <c r="S281" s="37">
        <v>0</v>
      </c>
      <c r="U281" s="44">
        <v>276</v>
      </c>
      <c r="V281" s="37">
        <v>0</v>
      </c>
      <c r="W281" s="37">
        <v>0</v>
      </c>
      <c r="Y281" s="44">
        <v>276</v>
      </c>
      <c r="Z281" s="37">
        <v>0</v>
      </c>
      <c r="AA281" s="37">
        <v>0</v>
      </c>
      <c r="AC281" s="44">
        <v>276</v>
      </c>
      <c r="AD281" s="37">
        <v>0</v>
      </c>
      <c r="AE281" s="37">
        <v>0</v>
      </c>
    </row>
    <row r="282" spans="1:31" ht="14.25" x14ac:dyDescent="0.2">
      <c r="A282" s="44">
        <v>277</v>
      </c>
      <c r="B282" s="37">
        <v>0</v>
      </c>
      <c r="C282" s="37">
        <v>0</v>
      </c>
      <c r="E282" s="44">
        <v>277</v>
      </c>
      <c r="F282" s="37">
        <v>0</v>
      </c>
      <c r="G282" s="33">
        <v>0</v>
      </c>
      <c r="I282" s="44">
        <v>277</v>
      </c>
      <c r="J282" s="37">
        <v>0</v>
      </c>
      <c r="K282" s="37">
        <v>0</v>
      </c>
      <c r="M282" s="44">
        <v>277</v>
      </c>
      <c r="N282" s="37">
        <v>0</v>
      </c>
      <c r="O282" s="37">
        <v>0</v>
      </c>
      <c r="Q282" s="44">
        <v>277</v>
      </c>
      <c r="R282" s="37">
        <v>0</v>
      </c>
      <c r="S282" s="37">
        <v>0</v>
      </c>
      <c r="U282" s="44">
        <v>277</v>
      </c>
      <c r="V282" s="37">
        <v>0</v>
      </c>
      <c r="W282" s="37">
        <v>0</v>
      </c>
      <c r="Y282" s="44">
        <v>277</v>
      </c>
      <c r="Z282" s="37">
        <v>0</v>
      </c>
      <c r="AA282" s="37">
        <v>0</v>
      </c>
      <c r="AC282" s="44">
        <v>277</v>
      </c>
      <c r="AD282" s="37">
        <v>0</v>
      </c>
      <c r="AE282" s="37">
        <v>0</v>
      </c>
    </row>
    <row r="283" spans="1:31" ht="14.25" x14ac:dyDescent="0.2">
      <c r="A283" s="44">
        <v>278</v>
      </c>
      <c r="B283" s="37">
        <v>0</v>
      </c>
      <c r="C283" s="37">
        <v>0</v>
      </c>
      <c r="E283" s="44">
        <v>278</v>
      </c>
      <c r="F283" s="37">
        <v>0</v>
      </c>
      <c r="G283" s="33">
        <v>0</v>
      </c>
      <c r="I283" s="44">
        <v>278</v>
      </c>
      <c r="J283" s="37">
        <v>0</v>
      </c>
      <c r="K283" s="37">
        <v>0</v>
      </c>
      <c r="M283" s="44">
        <v>278</v>
      </c>
      <c r="N283" s="37">
        <v>0</v>
      </c>
      <c r="O283" s="37">
        <v>0</v>
      </c>
      <c r="Q283" s="44">
        <v>278</v>
      </c>
      <c r="R283" s="37">
        <v>0</v>
      </c>
      <c r="S283" s="37">
        <v>0</v>
      </c>
      <c r="U283" s="44">
        <v>278</v>
      </c>
      <c r="V283" s="37">
        <v>0</v>
      </c>
      <c r="W283" s="37">
        <v>0</v>
      </c>
      <c r="Y283" s="44">
        <v>278</v>
      </c>
      <c r="Z283" s="37">
        <v>0</v>
      </c>
      <c r="AA283" s="37">
        <v>0</v>
      </c>
      <c r="AC283" s="44">
        <v>278</v>
      </c>
      <c r="AD283" s="37">
        <v>0</v>
      </c>
      <c r="AE283" s="37">
        <v>0</v>
      </c>
    </row>
    <row r="284" spans="1:31" ht="14.25" x14ac:dyDescent="0.2">
      <c r="A284" s="44">
        <v>279</v>
      </c>
      <c r="B284" s="37">
        <v>0</v>
      </c>
      <c r="C284" s="37">
        <v>0</v>
      </c>
      <c r="E284" s="44">
        <v>279</v>
      </c>
      <c r="F284" s="37">
        <v>0</v>
      </c>
      <c r="G284" s="33">
        <v>0</v>
      </c>
      <c r="I284" s="44">
        <v>279</v>
      </c>
      <c r="J284" s="37">
        <v>0</v>
      </c>
      <c r="K284" s="37">
        <v>0</v>
      </c>
      <c r="M284" s="44">
        <v>279</v>
      </c>
      <c r="N284" s="37">
        <v>0</v>
      </c>
      <c r="O284" s="37">
        <v>0</v>
      </c>
      <c r="Q284" s="44">
        <v>279</v>
      </c>
      <c r="R284" s="37">
        <v>0</v>
      </c>
      <c r="S284" s="37">
        <v>0</v>
      </c>
      <c r="U284" s="44">
        <v>279</v>
      </c>
      <c r="V284" s="37">
        <v>0</v>
      </c>
      <c r="W284" s="37">
        <v>0</v>
      </c>
      <c r="Y284" s="44">
        <v>279</v>
      </c>
      <c r="Z284" s="37">
        <v>0</v>
      </c>
      <c r="AA284" s="37">
        <v>0</v>
      </c>
      <c r="AC284" s="44">
        <v>279</v>
      </c>
      <c r="AD284" s="37">
        <v>0</v>
      </c>
      <c r="AE284" s="37">
        <v>0</v>
      </c>
    </row>
    <row r="285" spans="1:31" ht="14.25" x14ac:dyDescent="0.2">
      <c r="A285" s="44">
        <v>280</v>
      </c>
      <c r="B285" s="37">
        <v>0</v>
      </c>
      <c r="C285" s="37">
        <v>0</v>
      </c>
      <c r="E285" s="44">
        <v>280</v>
      </c>
      <c r="F285" s="37">
        <v>0</v>
      </c>
      <c r="G285" s="33">
        <v>0</v>
      </c>
      <c r="I285" s="44">
        <v>280</v>
      </c>
      <c r="J285" s="37">
        <v>0</v>
      </c>
      <c r="K285" s="37">
        <v>0</v>
      </c>
      <c r="M285" s="44">
        <v>280</v>
      </c>
      <c r="N285" s="37">
        <v>0</v>
      </c>
      <c r="O285" s="37">
        <v>0</v>
      </c>
      <c r="Q285" s="44">
        <v>280</v>
      </c>
      <c r="R285" s="37">
        <v>0</v>
      </c>
      <c r="S285" s="37">
        <v>0</v>
      </c>
      <c r="U285" s="44">
        <v>280</v>
      </c>
      <c r="V285" s="37">
        <v>0</v>
      </c>
      <c r="W285" s="37">
        <v>0</v>
      </c>
      <c r="Y285" s="44">
        <v>280</v>
      </c>
      <c r="Z285" s="37">
        <v>0</v>
      </c>
      <c r="AA285" s="37">
        <v>0</v>
      </c>
      <c r="AC285" s="44">
        <v>280</v>
      </c>
      <c r="AD285" s="37">
        <v>0</v>
      </c>
      <c r="AE285" s="37">
        <v>0</v>
      </c>
    </row>
    <row r="286" spans="1:31" ht="14.25" x14ac:dyDescent="0.2">
      <c r="A286" s="44">
        <v>281</v>
      </c>
      <c r="B286" s="37">
        <v>0</v>
      </c>
      <c r="C286" s="37">
        <v>0</v>
      </c>
      <c r="E286" s="44">
        <v>281</v>
      </c>
      <c r="F286" s="37">
        <v>0</v>
      </c>
      <c r="G286" s="33">
        <v>0</v>
      </c>
      <c r="I286" s="44">
        <v>281</v>
      </c>
      <c r="J286" s="37">
        <v>0</v>
      </c>
      <c r="K286" s="37">
        <v>0</v>
      </c>
      <c r="M286" s="44">
        <v>281</v>
      </c>
      <c r="N286" s="37">
        <v>0</v>
      </c>
      <c r="O286" s="37">
        <v>0</v>
      </c>
      <c r="Q286" s="44">
        <v>281</v>
      </c>
      <c r="R286" s="37">
        <v>0</v>
      </c>
      <c r="S286" s="37">
        <v>0</v>
      </c>
      <c r="U286" s="44">
        <v>281</v>
      </c>
      <c r="V286" s="37">
        <v>0</v>
      </c>
      <c r="W286" s="37">
        <v>0</v>
      </c>
      <c r="Y286" s="44">
        <v>281</v>
      </c>
      <c r="Z286" s="37">
        <v>0</v>
      </c>
      <c r="AA286" s="37">
        <v>0</v>
      </c>
      <c r="AC286" s="44">
        <v>281</v>
      </c>
      <c r="AD286" s="37">
        <v>0</v>
      </c>
      <c r="AE286" s="37">
        <v>0</v>
      </c>
    </row>
    <row r="287" spans="1:31" ht="14.25" x14ac:dyDescent="0.2">
      <c r="A287" s="44">
        <v>282</v>
      </c>
      <c r="B287" s="37">
        <v>0</v>
      </c>
      <c r="C287" s="37">
        <v>0</v>
      </c>
      <c r="E287" s="44">
        <v>282</v>
      </c>
      <c r="F287" s="37">
        <v>0</v>
      </c>
      <c r="G287" s="33">
        <v>0</v>
      </c>
      <c r="I287" s="44">
        <v>282</v>
      </c>
      <c r="J287" s="37">
        <v>0</v>
      </c>
      <c r="K287" s="37">
        <v>0</v>
      </c>
      <c r="M287" s="44">
        <v>282</v>
      </c>
      <c r="N287" s="37">
        <v>0</v>
      </c>
      <c r="O287" s="37">
        <v>0</v>
      </c>
      <c r="Q287" s="44">
        <v>282</v>
      </c>
      <c r="R287" s="37">
        <v>0</v>
      </c>
      <c r="S287" s="37">
        <v>0</v>
      </c>
      <c r="U287" s="44">
        <v>282</v>
      </c>
      <c r="V287" s="37">
        <v>0</v>
      </c>
      <c r="W287" s="37">
        <v>0</v>
      </c>
      <c r="Y287" s="44">
        <v>282</v>
      </c>
      <c r="Z287" s="37">
        <v>0</v>
      </c>
      <c r="AA287" s="37">
        <v>0</v>
      </c>
      <c r="AC287" s="44">
        <v>282</v>
      </c>
      <c r="AD287" s="37">
        <v>0</v>
      </c>
      <c r="AE287" s="37">
        <v>0</v>
      </c>
    </row>
    <row r="288" spans="1:31" ht="14.25" x14ac:dyDescent="0.2">
      <c r="A288" s="44">
        <v>283</v>
      </c>
      <c r="B288" s="37">
        <v>0</v>
      </c>
      <c r="C288" s="37">
        <v>0</v>
      </c>
      <c r="E288" s="44">
        <v>283</v>
      </c>
      <c r="F288" s="37">
        <v>0</v>
      </c>
      <c r="G288" s="33">
        <v>0</v>
      </c>
      <c r="I288" s="44">
        <v>283</v>
      </c>
      <c r="J288" s="37">
        <v>0</v>
      </c>
      <c r="K288" s="37">
        <v>0</v>
      </c>
      <c r="M288" s="44">
        <v>283</v>
      </c>
      <c r="N288" s="37">
        <v>0</v>
      </c>
      <c r="O288" s="37">
        <v>0</v>
      </c>
      <c r="Q288" s="44">
        <v>283</v>
      </c>
      <c r="R288" s="37">
        <v>0</v>
      </c>
      <c r="S288" s="37">
        <v>0</v>
      </c>
      <c r="U288" s="44">
        <v>283</v>
      </c>
      <c r="V288" s="37">
        <v>0</v>
      </c>
      <c r="W288" s="37">
        <v>0</v>
      </c>
      <c r="Y288" s="44">
        <v>283</v>
      </c>
      <c r="Z288" s="37">
        <v>0</v>
      </c>
      <c r="AA288" s="37">
        <v>0</v>
      </c>
      <c r="AC288" s="44">
        <v>283</v>
      </c>
      <c r="AD288" s="37">
        <v>0</v>
      </c>
      <c r="AE288" s="37">
        <v>0</v>
      </c>
    </row>
    <row r="289" spans="1:31" ht="14.25" x14ac:dyDescent="0.2">
      <c r="A289" s="44">
        <v>284</v>
      </c>
      <c r="B289" s="37">
        <v>0</v>
      </c>
      <c r="C289" s="37">
        <v>0</v>
      </c>
      <c r="E289" s="44">
        <v>284</v>
      </c>
      <c r="F289" s="37">
        <v>0</v>
      </c>
      <c r="G289" s="33">
        <v>0</v>
      </c>
      <c r="I289" s="44">
        <v>284</v>
      </c>
      <c r="J289" s="37">
        <v>0</v>
      </c>
      <c r="K289" s="37">
        <v>0</v>
      </c>
      <c r="M289" s="44">
        <v>284</v>
      </c>
      <c r="N289" s="37">
        <v>0</v>
      </c>
      <c r="O289" s="37">
        <v>0</v>
      </c>
      <c r="Q289" s="44">
        <v>284</v>
      </c>
      <c r="R289" s="37">
        <v>0</v>
      </c>
      <c r="S289" s="37">
        <v>0</v>
      </c>
      <c r="U289" s="44">
        <v>284</v>
      </c>
      <c r="V289" s="37">
        <v>0</v>
      </c>
      <c r="W289" s="37">
        <v>0</v>
      </c>
      <c r="Y289" s="44">
        <v>284</v>
      </c>
      <c r="Z289" s="37">
        <v>0</v>
      </c>
      <c r="AA289" s="37">
        <v>0</v>
      </c>
      <c r="AC289" s="44">
        <v>284</v>
      </c>
      <c r="AD289" s="37">
        <v>0</v>
      </c>
      <c r="AE289" s="37">
        <v>0</v>
      </c>
    </row>
    <row r="290" spans="1:31" ht="14.25" x14ac:dyDescent="0.2">
      <c r="A290" s="44">
        <v>285</v>
      </c>
      <c r="B290" s="37">
        <v>0</v>
      </c>
      <c r="C290" s="37">
        <v>0</v>
      </c>
      <c r="E290" s="44">
        <v>285</v>
      </c>
      <c r="F290" s="37">
        <v>0</v>
      </c>
      <c r="G290" s="33">
        <v>0</v>
      </c>
      <c r="I290" s="44">
        <v>285</v>
      </c>
      <c r="J290" s="37">
        <v>0</v>
      </c>
      <c r="K290" s="37">
        <v>0</v>
      </c>
      <c r="M290" s="44">
        <v>285</v>
      </c>
      <c r="N290" s="37">
        <v>0</v>
      </c>
      <c r="O290" s="37">
        <v>0</v>
      </c>
      <c r="Q290" s="44">
        <v>285</v>
      </c>
      <c r="R290" s="37">
        <v>0</v>
      </c>
      <c r="S290" s="37">
        <v>0</v>
      </c>
      <c r="U290" s="44">
        <v>285</v>
      </c>
      <c r="V290" s="37">
        <v>0</v>
      </c>
      <c r="W290" s="37">
        <v>0</v>
      </c>
      <c r="Y290" s="44">
        <v>285</v>
      </c>
      <c r="Z290" s="37">
        <v>0</v>
      </c>
      <c r="AA290" s="37">
        <v>0</v>
      </c>
      <c r="AC290" s="44">
        <v>285</v>
      </c>
      <c r="AD290" s="37">
        <v>0</v>
      </c>
      <c r="AE290" s="37">
        <v>0</v>
      </c>
    </row>
    <row r="291" spans="1:31" ht="14.25" x14ac:dyDescent="0.2">
      <c r="A291" s="44">
        <v>286</v>
      </c>
      <c r="B291" s="37">
        <v>0</v>
      </c>
      <c r="C291" s="37">
        <v>0</v>
      </c>
      <c r="E291" s="44">
        <v>286</v>
      </c>
      <c r="F291" s="37">
        <v>0</v>
      </c>
      <c r="G291" s="33">
        <v>0</v>
      </c>
      <c r="I291" s="44">
        <v>286</v>
      </c>
      <c r="J291" s="37">
        <v>0</v>
      </c>
      <c r="K291" s="37">
        <v>0</v>
      </c>
      <c r="M291" s="44">
        <v>286</v>
      </c>
      <c r="N291" s="37">
        <v>0</v>
      </c>
      <c r="O291" s="37">
        <v>0</v>
      </c>
      <c r="Q291" s="44">
        <v>286</v>
      </c>
      <c r="R291" s="37">
        <v>0</v>
      </c>
      <c r="S291" s="37">
        <v>0</v>
      </c>
      <c r="U291" s="44">
        <v>286</v>
      </c>
      <c r="V291" s="37">
        <v>0</v>
      </c>
      <c r="W291" s="37">
        <v>0</v>
      </c>
      <c r="Y291" s="44">
        <v>286</v>
      </c>
      <c r="Z291" s="37">
        <v>0</v>
      </c>
      <c r="AA291" s="37">
        <v>0</v>
      </c>
      <c r="AC291" s="44">
        <v>286</v>
      </c>
      <c r="AD291" s="37">
        <v>0</v>
      </c>
      <c r="AE291" s="37">
        <v>0</v>
      </c>
    </row>
    <row r="292" spans="1:31" ht="14.25" x14ac:dyDescent="0.2">
      <c r="A292" s="44">
        <v>287</v>
      </c>
      <c r="B292" s="37">
        <v>0</v>
      </c>
      <c r="C292" s="37">
        <v>0</v>
      </c>
      <c r="E292" s="44">
        <v>287</v>
      </c>
      <c r="F292" s="37">
        <v>0</v>
      </c>
      <c r="G292" s="33">
        <v>0</v>
      </c>
      <c r="I292" s="44">
        <v>287</v>
      </c>
      <c r="J292" s="37">
        <v>0</v>
      </c>
      <c r="K292" s="37">
        <v>0</v>
      </c>
      <c r="M292" s="44">
        <v>287</v>
      </c>
      <c r="N292" s="37">
        <v>0</v>
      </c>
      <c r="O292" s="37">
        <v>0</v>
      </c>
      <c r="Q292" s="44">
        <v>287</v>
      </c>
      <c r="R292" s="37">
        <v>0</v>
      </c>
      <c r="S292" s="37">
        <v>0</v>
      </c>
      <c r="U292" s="44">
        <v>287</v>
      </c>
      <c r="V292" s="37">
        <v>0</v>
      </c>
      <c r="W292" s="37">
        <v>0</v>
      </c>
      <c r="Y292" s="44">
        <v>287</v>
      </c>
      <c r="Z292" s="37">
        <v>0</v>
      </c>
      <c r="AA292" s="37">
        <v>0</v>
      </c>
      <c r="AC292" s="44">
        <v>287</v>
      </c>
      <c r="AD292" s="37">
        <v>0</v>
      </c>
      <c r="AE292" s="37">
        <v>0</v>
      </c>
    </row>
    <row r="293" spans="1:31" ht="14.25" x14ac:dyDescent="0.2">
      <c r="A293" s="44">
        <v>288</v>
      </c>
      <c r="B293" s="37">
        <v>0</v>
      </c>
      <c r="C293" s="37">
        <v>0</v>
      </c>
      <c r="E293" s="44">
        <v>288</v>
      </c>
      <c r="F293" s="37">
        <v>0</v>
      </c>
      <c r="G293" s="33">
        <v>0</v>
      </c>
      <c r="I293" s="44">
        <v>288</v>
      </c>
      <c r="J293" s="37">
        <v>0</v>
      </c>
      <c r="K293" s="37">
        <v>0</v>
      </c>
      <c r="M293" s="44">
        <v>288</v>
      </c>
      <c r="N293" s="37">
        <v>0</v>
      </c>
      <c r="O293" s="37">
        <v>0</v>
      </c>
      <c r="Q293" s="44">
        <v>288</v>
      </c>
      <c r="R293" s="37">
        <v>0</v>
      </c>
      <c r="S293" s="37">
        <v>0</v>
      </c>
      <c r="U293" s="44">
        <v>288</v>
      </c>
      <c r="V293" s="37">
        <v>0</v>
      </c>
      <c r="W293" s="37">
        <v>0</v>
      </c>
      <c r="Y293" s="44">
        <v>288</v>
      </c>
      <c r="Z293" s="37">
        <v>0</v>
      </c>
      <c r="AA293" s="37">
        <v>0</v>
      </c>
      <c r="AC293" s="44">
        <v>288</v>
      </c>
      <c r="AD293" s="37">
        <v>0</v>
      </c>
      <c r="AE293" s="37">
        <v>0</v>
      </c>
    </row>
    <row r="294" spans="1:31" ht="14.25" x14ac:dyDescent="0.2">
      <c r="A294" s="44">
        <v>289</v>
      </c>
      <c r="B294" s="37">
        <v>0</v>
      </c>
      <c r="C294" s="37">
        <v>0</v>
      </c>
      <c r="E294" s="44">
        <v>289</v>
      </c>
      <c r="F294" s="37">
        <v>0</v>
      </c>
      <c r="G294" s="33">
        <v>0</v>
      </c>
      <c r="I294" s="44">
        <v>289</v>
      </c>
      <c r="J294" s="37">
        <v>0</v>
      </c>
      <c r="K294" s="37">
        <v>0</v>
      </c>
      <c r="M294" s="44">
        <v>289</v>
      </c>
      <c r="N294" s="37">
        <v>0</v>
      </c>
      <c r="O294" s="37">
        <v>0</v>
      </c>
      <c r="Q294" s="44">
        <v>289</v>
      </c>
      <c r="R294" s="37">
        <v>0</v>
      </c>
      <c r="S294" s="37">
        <v>0</v>
      </c>
      <c r="U294" s="44">
        <v>289</v>
      </c>
      <c r="V294" s="37">
        <v>0</v>
      </c>
      <c r="W294" s="37">
        <v>0</v>
      </c>
      <c r="Y294" s="44">
        <v>289</v>
      </c>
      <c r="Z294" s="37">
        <v>0</v>
      </c>
      <c r="AA294" s="37">
        <v>0</v>
      </c>
      <c r="AC294" s="44">
        <v>289</v>
      </c>
      <c r="AD294" s="37">
        <v>0</v>
      </c>
      <c r="AE294" s="37">
        <v>0</v>
      </c>
    </row>
    <row r="295" spans="1:31" ht="14.25" x14ac:dyDescent="0.2">
      <c r="A295" s="44">
        <v>290</v>
      </c>
      <c r="B295" s="37">
        <v>0</v>
      </c>
      <c r="C295" s="37">
        <v>0</v>
      </c>
      <c r="E295" s="44">
        <v>290</v>
      </c>
      <c r="F295" s="37">
        <v>0</v>
      </c>
      <c r="G295" s="33">
        <v>0</v>
      </c>
      <c r="I295" s="44">
        <v>290</v>
      </c>
      <c r="J295" s="37">
        <v>0</v>
      </c>
      <c r="K295" s="37">
        <v>0</v>
      </c>
      <c r="M295" s="44">
        <v>290</v>
      </c>
      <c r="N295" s="37">
        <v>0</v>
      </c>
      <c r="O295" s="37">
        <v>0</v>
      </c>
      <c r="Q295" s="44">
        <v>290</v>
      </c>
      <c r="R295" s="37">
        <v>0</v>
      </c>
      <c r="S295" s="37">
        <v>0</v>
      </c>
      <c r="U295" s="44">
        <v>290</v>
      </c>
      <c r="V295" s="37">
        <v>0</v>
      </c>
      <c r="W295" s="37">
        <v>0</v>
      </c>
      <c r="Y295" s="44">
        <v>290</v>
      </c>
      <c r="Z295" s="37">
        <v>0</v>
      </c>
      <c r="AA295" s="37">
        <v>0</v>
      </c>
      <c r="AC295" s="44">
        <v>290</v>
      </c>
      <c r="AD295" s="37">
        <v>0</v>
      </c>
      <c r="AE295" s="37">
        <v>0</v>
      </c>
    </row>
    <row r="296" spans="1:31" ht="14.25" x14ac:dyDescent="0.2">
      <c r="A296" s="44">
        <v>291</v>
      </c>
      <c r="B296" s="37">
        <v>0</v>
      </c>
      <c r="C296" s="37">
        <v>0</v>
      </c>
      <c r="E296" s="44">
        <v>291</v>
      </c>
      <c r="F296" s="37">
        <v>0</v>
      </c>
      <c r="G296" s="33">
        <v>0</v>
      </c>
      <c r="I296" s="44">
        <v>291</v>
      </c>
      <c r="J296" s="37">
        <v>0</v>
      </c>
      <c r="K296" s="37">
        <v>0</v>
      </c>
      <c r="M296" s="44">
        <v>291</v>
      </c>
      <c r="N296" s="37">
        <v>0</v>
      </c>
      <c r="O296" s="37">
        <v>0</v>
      </c>
      <c r="Q296" s="44">
        <v>291</v>
      </c>
      <c r="R296" s="37">
        <v>0</v>
      </c>
      <c r="S296" s="37">
        <v>0</v>
      </c>
      <c r="U296" s="44">
        <v>291</v>
      </c>
      <c r="V296" s="37">
        <v>0</v>
      </c>
      <c r="W296" s="37">
        <v>0</v>
      </c>
      <c r="Y296" s="44">
        <v>291</v>
      </c>
      <c r="Z296" s="37">
        <v>0</v>
      </c>
      <c r="AA296" s="37">
        <v>0</v>
      </c>
      <c r="AC296" s="44">
        <v>291</v>
      </c>
      <c r="AD296" s="37">
        <v>0</v>
      </c>
      <c r="AE296" s="37">
        <v>0</v>
      </c>
    </row>
    <row r="297" spans="1:31" ht="14.25" x14ac:dyDescent="0.2">
      <c r="A297" s="44">
        <v>292</v>
      </c>
      <c r="B297" s="37">
        <v>0</v>
      </c>
      <c r="C297" s="37">
        <v>0</v>
      </c>
      <c r="E297" s="44">
        <v>292</v>
      </c>
      <c r="F297" s="37">
        <v>0</v>
      </c>
      <c r="G297" s="33">
        <v>0</v>
      </c>
      <c r="I297" s="44">
        <v>292</v>
      </c>
      <c r="J297" s="37">
        <v>0</v>
      </c>
      <c r="K297" s="37">
        <v>0</v>
      </c>
      <c r="M297" s="44">
        <v>292</v>
      </c>
      <c r="N297" s="37">
        <v>0</v>
      </c>
      <c r="O297" s="37">
        <v>0</v>
      </c>
      <c r="Q297" s="44">
        <v>292</v>
      </c>
      <c r="R297" s="37">
        <v>0</v>
      </c>
      <c r="S297" s="37">
        <v>0</v>
      </c>
      <c r="U297" s="44">
        <v>292</v>
      </c>
      <c r="V297" s="37">
        <v>0</v>
      </c>
      <c r="W297" s="37">
        <v>0</v>
      </c>
      <c r="Y297" s="44">
        <v>292</v>
      </c>
      <c r="Z297" s="37">
        <v>0</v>
      </c>
      <c r="AA297" s="37">
        <v>0</v>
      </c>
      <c r="AC297" s="44">
        <v>292</v>
      </c>
      <c r="AD297" s="37">
        <v>0</v>
      </c>
      <c r="AE297" s="37">
        <v>0</v>
      </c>
    </row>
    <row r="298" spans="1:31" ht="14.25" x14ac:dyDescent="0.2">
      <c r="A298" s="44">
        <v>293</v>
      </c>
      <c r="B298" s="37">
        <v>0</v>
      </c>
      <c r="C298" s="37">
        <v>0</v>
      </c>
      <c r="E298" s="44">
        <v>293</v>
      </c>
      <c r="F298" s="37">
        <v>0</v>
      </c>
      <c r="G298" s="33">
        <v>0</v>
      </c>
      <c r="I298" s="44">
        <v>293</v>
      </c>
      <c r="J298" s="37">
        <v>0</v>
      </c>
      <c r="K298" s="37">
        <v>0</v>
      </c>
      <c r="M298" s="44">
        <v>293</v>
      </c>
      <c r="N298" s="37">
        <v>0</v>
      </c>
      <c r="O298" s="37">
        <v>0</v>
      </c>
      <c r="Q298" s="44">
        <v>293</v>
      </c>
      <c r="R298" s="37">
        <v>0</v>
      </c>
      <c r="S298" s="37">
        <v>0</v>
      </c>
      <c r="U298" s="44">
        <v>293</v>
      </c>
      <c r="V298" s="37">
        <v>0</v>
      </c>
      <c r="W298" s="37">
        <v>0</v>
      </c>
      <c r="Y298" s="44">
        <v>293</v>
      </c>
      <c r="Z298" s="37">
        <v>0</v>
      </c>
      <c r="AA298" s="37">
        <v>0</v>
      </c>
      <c r="AC298" s="44">
        <v>293</v>
      </c>
      <c r="AD298" s="37">
        <v>0</v>
      </c>
      <c r="AE298" s="37">
        <v>0</v>
      </c>
    </row>
    <row r="299" spans="1:31" ht="14.25" x14ac:dyDescent="0.2">
      <c r="A299" s="44">
        <v>294</v>
      </c>
      <c r="B299" s="37">
        <v>0</v>
      </c>
      <c r="C299" s="37">
        <v>0</v>
      </c>
      <c r="E299" s="44">
        <v>294</v>
      </c>
      <c r="F299" s="37">
        <v>0</v>
      </c>
      <c r="G299" s="33">
        <v>0</v>
      </c>
      <c r="I299" s="44">
        <v>294</v>
      </c>
      <c r="J299" s="37">
        <v>0</v>
      </c>
      <c r="K299" s="37">
        <v>0</v>
      </c>
      <c r="M299" s="44">
        <v>294</v>
      </c>
      <c r="N299" s="37">
        <v>0</v>
      </c>
      <c r="O299" s="37">
        <v>0</v>
      </c>
      <c r="Q299" s="44">
        <v>294</v>
      </c>
      <c r="R299" s="37">
        <v>0</v>
      </c>
      <c r="S299" s="37">
        <v>0</v>
      </c>
      <c r="U299" s="44">
        <v>294</v>
      </c>
      <c r="V299" s="37">
        <v>0</v>
      </c>
      <c r="W299" s="37">
        <v>0</v>
      </c>
      <c r="Y299" s="44">
        <v>294</v>
      </c>
      <c r="Z299" s="37">
        <v>0</v>
      </c>
      <c r="AA299" s="37">
        <v>0</v>
      </c>
      <c r="AC299" s="44">
        <v>294</v>
      </c>
      <c r="AD299" s="37">
        <v>0</v>
      </c>
      <c r="AE299" s="37">
        <v>0</v>
      </c>
    </row>
    <row r="300" spans="1:31" ht="14.25" x14ac:dyDescent="0.2">
      <c r="A300" s="44">
        <v>295</v>
      </c>
      <c r="B300" s="37">
        <v>0</v>
      </c>
      <c r="C300" s="37">
        <v>0</v>
      </c>
      <c r="E300" s="44">
        <v>295</v>
      </c>
      <c r="F300" s="37">
        <v>0</v>
      </c>
      <c r="G300" s="33">
        <v>0</v>
      </c>
      <c r="I300" s="44">
        <v>295</v>
      </c>
      <c r="J300" s="37">
        <v>0</v>
      </c>
      <c r="K300" s="37">
        <v>0</v>
      </c>
      <c r="M300" s="44">
        <v>295</v>
      </c>
      <c r="N300" s="37">
        <v>0</v>
      </c>
      <c r="O300" s="37">
        <v>0</v>
      </c>
      <c r="Q300" s="44">
        <v>295</v>
      </c>
      <c r="R300" s="37">
        <v>0</v>
      </c>
      <c r="S300" s="37">
        <v>0</v>
      </c>
      <c r="U300" s="44">
        <v>295</v>
      </c>
      <c r="V300" s="37">
        <v>0</v>
      </c>
      <c r="W300" s="37">
        <v>0</v>
      </c>
      <c r="Y300" s="44">
        <v>295</v>
      </c>
      <c r="Z300" s="37">
        <v>0</v>
      </c>
      <c r="AA300" s="37">
        <v>0</v>
      </c>
      <c r="AC300" s="44">
        <v>295</v>
      </c>
      <c r="AD300" s="37">
        <v>0</v>
      </c>
      <c r="AE300" s="37">
        <v>0</v>
      </c>
    </row>
    <row r="301" spans="1:31" ht="14.25" x14ac:dyDescent="0.2">
      <c r="A301" s="44">
        <v>296</v>
      </c>
      <c r="B301" s="37">
        <v>0</v>
      </c>
      <c r="C301" s="37">
        <v>0</v>
      </c>
      <c r="E301" s="44">
        <v>296</v>
      </c>
      <c r="F301" s="37">
        <v>0</v>
      </c>
      <c r="G301" s="33">
        <v>0</v>
      </c>
      <c r="I301" s="44">
        <v>296</v>
      </c>
      <c r="J301" s="37">
        <v>0</v>
      </c>
      <c r="K301" s="37">
        <v>0</v>
      </c>
      <c r="M301" s="44">
        <v>296</v>
      </c>
      <c r="N301" s="37">
        <v>0</v>
      </c>
      <c r="O301" s="37">
        <v>0</v>
      </c>
      <c r="Q301" s="44">
        <v>296</v>
      </c>
      <c r="R301" s="37">
        <v>0</v>
      </c>
      <c r="S301" s="37">
        <v>0</v>
      </c>
      <c r="U301" s="44">
        <v>296</v>
      </c>
      <c r="V301" s="37">
        <v>0</v>
      </c>
      <c r="W301" s="37">
        <v>0</v>
      </c>
      <c r="Y301" s="44">
        <v>296</v>
      </c>
      <c r="Z301" s="37">
        <v>0</v>
      </c>
      <c r="AA301" s="37">
        <v>0</v>
      </c>
      <c r="AC301" s="44">
        <v>296</v>
      </c>
      <c r="AD301" s="37">
        <v>0</v>
      </c>
      <c r="AE301" s="37">
        <v>0</v>
      </c>
    </row>
    <row r="302" spans="1:31" ht="14.25" x14ac:dyDescent="0.2">
      <c r="A302" s="44">
        <v>297</v>
      </c>
      <c r="B302" s="37">
        <v>0</v>
      </c>
      <c r="C302" s="37">
        <v>0</v>
      </c>
      <c r="E302" s="44">
        <v>297</v>
      </c>
      <c r="F302" s="37">
        <v>0</v>
      </c>
      <c r="G302" s="33">
        <v>0</v>
      </c>
      <c r="I302" s="44">
        <v>297</v>
      </c>
      <c r="J302" s="37">
        <v>0</v>
      </c>
      <c r="K302" s="37">
        <v>0</v>
      </c>
      <c r="M302" s="44">
        <v>297</v>
      </c>
      <c r="N302" s="37">
        <v>0</v>
      </c>
      <c r="O302" s="37">
        <v>0</v>
      </c>
      <c r="Q302" s="44">
        <v>297</v>
      </c>
      <c r="R302" s="37">
        <v>0</v>
      </c>
      <c r="S302" s="37">
        <v>0</v>
      </c>
      <c r="U302" s="44">
        <v>297</v>
      </c>
      <c r="V302" s="37">
        <v>0</v>
      </c>
      <c r="W302" s="37">
        <v>0</v>
      </c>
      <c r="Y302" s="44">
        <v>297</v>
      </c>
      <c r="Z302" s="37">
        <v>0</v>
      </c>
      <c r="AA302" s="37">
        <v>0</v>
      </c>
      <c r="AC302" s="44">
        <v>297</v>
      </c>
      <c r="AD302" s="37">
        <v>0</v>
      </c>
      <c r="AE302" s="37">
        <v>0</v>
      </c>
    </row>
    <row r="303" spans="1:31" ht="14.25" x14ac:dyDescent="0.2">
      <c r="A303" s="44">
        <v>298</v>
      </c>
      <c r="B303" s="37">
        <v>0</v>
      </c>
      <c r="C303" s="37">
        <v>0</v>
      </c>
      <c r="E303" s="44">
        <v>298</v>
      </c>
      <c r="F303" s="37">
        <v>0</v>
      </c>
      <c r="G303" s="33">
        <v>0</v>
      </c>
      <c r="I303" s="44">
        <v>298</v>
      </c>
      <c r="J303" s="37">
        <v>0</v>
      </c>
      <c r="K303" s="37">
        <v>0</v>
      </c>
      <c r="M303" s="44">
        <v>298</v>
      </c>
      <c r="N303" s="37">
        <v>0</v>
      </c>
      <c r="O303" s="37">
        <v>0</v>
      </c>
      <c r="Q303" s="44">
        <v>298</v>
      </c>
      <c r="R303" s="37">
        <v>0</v>
      </c>
      <c r="S303" s="37">
        <v>0</v>
      </c>
      <c r="U303" s="44">
        <v>298</v>
      </c>
      <c r="V303" s="37">
        <v>0</v>
      </c>
      <c r="W303" s="37">
        <v>0</v>
      </c>
      <c r="Y303" s="44">
        <v>298</v>
      </c>
      <c r="Z303" s="37">
        <v>0</v>
      </c>
      <c r="AA303" s="37">
        <v>0</v>
      </c>
      <c r="AC303" s="44">
        <v>298</v>
      </c>
      <c r="AD303" s="37">
        <v>0</v>
      </c>
      <c r="AE303" s="37">
        <v>0</v>
      </c>
    </row>
    <row r="304" spans="1:31" ht="14.25" x14ac:dyDescent="0.2">
      <c r="A304" s="44">
        <v>299</v>
      </c>
      <c r="B304" s="37">
        <v>0</v>
      </c>
      <c r="C304" s="37">
        <v>0</v>
      </c>
      <c r="E304" s="44">
        <v>299</v>
      </c>
      <c r="F304" s="37">
        <v>0</v>
      </c>
      <c r="G304" s="33">
        <v>0</v>
      </c>
      <c r="I304" s="44">
        <v>299</v>
      </c>
      <c r="J304" s="37">
        <v>0</v>
      </c>
      <c r="K304" s="37">
        <v>0</v>
      </c>
      <c r="M304" s="44">
        <v>299</v>
      </c>
      <c r="N304" s="37">
        <v>0</v>
      </c>
      <c r="O304" s="37">
        <v>0</v>
      </c>
      <c r="Q304" s="44">
        <v>299</v>
      </c>
      <c r="R304" s="37">
        <v>0</v>
      </c>
      <c r="S304" s="37">
        <v>0</v>
      </c>
      <c r="U304" s="44">
        <v>299</v>
      </c>
      <c r="V304" s="37">
        <v>0</v>
      </c>
      <c r="W304" s="37">
        <v>0</v>
      </c>
      <c r="Y304" s="44">
        <v>299</v>
      </c>
      <c r="Z304" s="37">
        <v>0</v>
      </c>
      <c r="AA304" s="37">
        <v>0</v>
      </c>
      <c r="AC304" s="44">
        <v>299</v>
      </c>
      <c r="AD304" s="37">
        <v>0</v>
      </c>
      <c r="AE304" s="37">
        <v>0</v>
      </c>
    </row>
    <row r="305" spans="1:31" ht="14.25" x14ac:dyDescent="0.2">
      <c r="A305" s="44">
        <v>300</v>
      </c>
      <c r="B305" s="37">
        <v>0</v>
      </c>
      <c r="C305" s="37">
        <v>0</v>
      </c>
      <c r="E305" s="44">
        <v>300</v>
      </c>
      <c r="F305" s="37">
        <v>0</v>
      </c>
      <c r="G305" s="33">
        <v>0</v>
      </c>
      <c r="I305" s="44">
        <v>300</v>
      </c>
      <c r="J305" s="37">
        <v>0</v>
      </c>
      <c r="K305" s="37">
        <v>0</v>
      </c>
      <c r="M305" s="44">
        <v>300</v>
      </c>
      <c r="N305" s="37">
        <v>0</v>
      </c>
      <c r="O305" s="37">
        <v>0</v>
      </c>
      <c r="Q305" s="44">
        <v>300</v>
      </c>
      <c r="R305" s="37">
        <v>0</v>
      </c>
      <c r="S305" s="37">
        <v>0</v>
      </c>
      <c r="U305" s="44">
        <v>300</v>
      </c>
      <c r="V305" s="37">
        <v>0</v>
      </c>
      <c r="W305" s="37">
        <v>0</v>
      </c>
      <c r="Y305" s="44">
        <v>300</v>
      </c>
      <c r="Z305" s="37">
        <v>0</v>
      </c>
      <c r="AA305" s="37">
        <v>0</v>
      </c>
      <c r="AC305" s="44">
        <v>300</v>
      </c>
      <c r="AD305" s="37">
        <v>0</v>
      </c>
      <c r="AE305" s="37">
        <v>0</v>
      </c>
    </row>
    <row r="306" spans="1:31" ht="14.25" x14ac:dyDescent="0.2">
      <c r="A306" s="44">
        <v>301</v>
      </c>
      <c r="B306" s="37">
        <v>0</v>
      </c>
      <c r="C306" s="37">
        <v>0</v>
      </c>
      <c r="E306" s="44">
        <v>301</v>
      </c>
      <c r="F306" s="37">
        <v>0</v>
      </c>
      <c r="G306" s="33">
        <v>0</v>
      </c>
      <c r="I306" s="44">
        <v>301</v>
      </c>
      <c r="J306" s="37">
        <v>0</v>
      </c>
      <c r="K306" s="37">
        <v>0</v>
      </c>
      <c r="M306" s="44">
        <v>301</v>
      </c>
      <c r="N306" s="37">
        <v>0</v>
      </c>
      <c r="O306" s="37">
        <v>0</v>
      </c>
      <c r="Q306" s="44">
        <v>301</v>
      </c>
      <c r="R306" s="37">
        <v>0</v>
      </c>
      <c r="S306" s="37">
        <v>0</v>
      </c>
      <c r="U306" s="44">
        <v>301</v>
      </c>
      <c r="V306" s="37">
        <v>0</v>
      </c>
      <c r="W306" s="37">
        <v>0</v>
      </c>
      <c r="Y306" s="44">
        <v>301</v>
      </c>
      <c r="Z306" s="37">
        <v>0</v>
      </c>
      <c r="AA306" s="37">
        <v>0</v>
      </c>
      <c r="AC306" s="44">
        <v>301</v>
      </c>
      <c r="AD306" s="37">
        <v>0</v>
      </c>
      <c r="AE306" s="37">
        <v>0</v>
      </c>
    </row>
    <row r="307" spans="1:31" ht="14.25" x14ac:dyDescent="0.2">
      <c r="A307" s="44">
        <v>302</v>
      </c>
      <c r="B307" s="37">
        <v>0</v>
      </c>
      <c r="C307" s="37">
        <v>0</v>
      </c>
      <c r="E307" s="44">
        <v>302</v>
      </c>
      <c r="F307" s="37">
        <v>0</v>
      </c>
      <c r="G307" s="33">
        <v>0</v>
      </c>
      <c r="I307" s="44">
        <v>302</v>
      </c>
      <c r="J307" s="37">
        <v>0</v>
      </c>
      <c r="K307" s="37">
        <v>0</v>
      </c>
      <c r="M307" s="44">
        <v>302</v>
      </c>
      <c r="N307" s="37">
        <v>0</v>
      </c>
      <c r="O307" s="37">
        <v>0</v>
      </c>
      <c r="Q307" s="44">
        <v>302</v>
      </c>
      <c r="R307" s="37">
        <v>0</v>
      </c>
      <c r="S307" s="37">
        <v>0</v>
      </c>
      <c r="U307" s="44">
        <v>302</v>
      </c>
      <c r="V307" s="37">
        <v>0</v>
      </c>
      <c r="W307" s="37">
        <v>0</v>
      </c>
      <c r="Y307" s="44">
        <v>302</v>
      </c>
      <c r="Z307" s="37">
        <v>0</v>
      </c>
      <c r="AA307" s="37">
        <v>0</v>
      </c>
      <c r="AC307" s="44">
        <v>302</v>
      </c>
      <c r="AD307" s="37">
        <v>0</v>
      </c>
      <c r="AE307" s="37">
        <v>0</v>
      </c>
    </row>
    <row r="308" spans="1:31" ht="14.25" x14ac:dyDescent="0.2">
      <c r="A308" s="44">
        <v>303</v>
      </c>
      <c r="B308" s="37">
        <v>0</v>
      </c>
      <c r="C308" s="37">
        <v>0</v>
      </c>
      <c r="E308" s="44">
        <v>303</v>
      </c>
      <c r="F308" s="37">
        <v>0</v>
      </c>
      <c r="G308" s="33">
        <v>0</v>
      </c>
      <c r="I308" s="44">
        <v>303</v>
      </c>
      <c r="J308" s="37">
        <v>0</v>
      </c>
      <c r="K308" s="37">
        <v>0</v>
      </c>
      <c r="M308" s="44">
        <v>303</v>
      </c>
      <c r="N308" s="37">
        <v>0</v>
      </c>
      <c r="O308" s="37">
        <v>0</v>
      </c>
      <c r="Q308" s="44">
        <v>303</v>
      </c>
      <c r="R308" s="37">
        <v>0</v>
      </c>
      <c r="S308" s="37">
        <v>0</v>
      </c>
      <c r="U308" s="44">
        <v>303</v>
      </c>
      <c r="V308" s="37">
        <v>0</v>
      </c>
      <c r="W308" s="37">
        <v>0</v>
      </c>
      <c r="Y308" s="44">
        <v>303</v>
      </c>
      <c r="Z308" s="37">
        <v>0</v>
      </c>
      <c r="AA308" s="37">
        <v>0</v>
      </c>
      <c r="AC308" s="44">
        <v>303</v>
      </c>
      <c r="AD308" s="37">
        <v>0</v>
      </c>
      <c r="AE308" s="37">
        <v>0</v>
      </c>
    </row>
    <row r="309" spans="1:31" ht="14.25" x14ac:dyDescent="0.2">
      <c r="A309" s="44">
        <v>304</v>
      </c>
      <c r="B309" s="37">
        <v>0</v>
      </c>
      <c r="C309" s="37">
        <v>0</v>
      </c>
      <c r="E309" s="44">
        <v>304</v>
      </c>
      <c r="F309" s="37">
        <v>0</v>
      </c>
      <c r="G309" s="33">
        <v>0</v>
      </c>
      <c r="I309" s="44">
        <v>304</v>
      </c>
      <c r="J309" s="37">
        <v>0</v>
      </c>
      <c r="K309" s="37">
        <v>0</v>
      </c>
      <c r="M309" s="44">
        <v>304</v>
      </c>
      <c r="N309" s="37">
        <v>0</v>
      </c>
      <c r="O309" s="37">
        <v>0</v>
      </c>
      <c r="Q309" s="44">
        <v>304</v>
      </c>
      <c r="R309" s="37">
        <v>0</v>
      </c>
      <c r="S309" s="37">
        <v>0</v>
      </c>
      <c r="U309" s="44">
        <v>304</v>
      </c>
      <c r="V309" s="37">
        <v>0</v>
      </c>
      <c r="W309" s="37">
        <v>0</v>
      </c>
      <c r="Y309" s="44">
        <v>304</v>
      </c>
      <c r="Z309" s="37">
        <v>0</v>
      </c>
      <c r="AA309" s="37">
        <v>0</v>
      </c>
      <c r="AC309" s="44">
        <v>304</v>
      </c>
      <c r="AD309" s="37">
        <v>0</v>
      </c>
      <c r="AE309" s="37">
        <v>0</v>
      </c>
    </row>
    <row r="310" spans="1:31" ht="14.25" x14ac:dyDescent="0.2">
      <c r="A310" s="44">
        <v>305</v>
      </c>
      <c r="B310" s="37">
        <v>0</v>
      </c>
      <c r="C310" s="37">
        <v>0</v>
      </c>
      <c r="E310" s="44">
        <v>305</v>
      </c>
      <c r="F310" s="37">
        <v>0</v>
      </c>
      <c r="G310" s="33">
        <v>0</v>
      </c>
      <c r="I310" s="44">
        <v>305</v>
      </c>
      <c r="J310" s="37">
        <v>0</v>
      </c>
      <c r="K310" s="37">
        <v>0</v>
      </c>
      <c r="M310" s="44">
        <v>305</v>
      </c>
      <c r="N310" s="37">
        <v>0</v>
      </c>
      <c r="O310" s="37">
        <v>0</v>
      </c>
      <c r="Q310" s="44">
        <v>305</v>
      </c>
      <c r="R310" s="37">
        <v>0</v>
      </c>
      <c r="S310" s="37">
        <v>0</v>
      </c>
      <c r="U310" s="44">
        <v>305</v>
      </c>
      <c r="V310" s="37">
        <v>0</v>
      </c>
      <c r="W310" s="37">
        <v>0</v>
      </c>
      <c r="Y310" s="44">
        <v>305</v>
      </c>
      <c r="Z310" s="37">
        <v>0</v>
      </c>
      <c r="AA310" s="37">
        <v>0</v>
      </c>
      <c r="AC310" s="44">
        <v>305</v>
      </c>
      <c r="AD310" s="37">
        <v>0</v>
      </c>
      <c r="AE310" s="37">
        <v>0</v>
      </c>
    </row>
    <row r="311" spans="1:31" ht="14.25" x14ac:dyDescent="0.2">
      <c r="A311" s="44">
        <v>306</v>
      </c>
      <c r="B311" s="37">
        <v>0</v>
      </c>
      <c r="C311" s="37">
        <v>0</v>
      </c>
      <c r="E311" s="44">
        <v>306</v>
      </c>
      <c r="F311" s="37">
        <v>0</v>
      </c>
      <c r="G311" s="33">
        <v>0</v>
      </c>
      <c r="I311" s="44">
        <v>306</v>
      </c>
      <c r="J311" s="37">
        <v>0</v>
      </c>
      <c r="K311" s="37">
        <v>0</v>
      </c>
      <c r="M311" s="44">
        <v>306</v>
      </c>
      <c r="N311" s="37">
        <v>0</v>
      </c>
      <c r="O311" s="37">
        <v>0</v>
      </c>
      <c r="Q311" s="44">
        <v>306</v>
      </c>
      <c r="R311" s="37">
        <v>0</v>
      </c>
      <c r="S311" s="37">
        <v>0</v>
      </c>
      <c r="U311" s="44">
        <v>306</v>
      </c>
      <c r="V311" s="37">
        <v>0</v>
      </c>
      <c r="W311" s="37">
        <v>0</v>
      </c>
      <c r="Y311" s="44">
        <v>306</v>
      </c>
      <c r="Z311" s="37">
        <v>0</v>
      </c>
      <c r="AA311" s="37">
        <v>0</v>
      </c>
      <c r="AC311" s="44">
        <v>306</v>
      </c>
      <c r="AD311" s="37">
        <v>0</v>
      </c>
      <c r="AE311" s="37">
        <v>0</v>
      </c>
    </row>
    <row r="312" spans="1:31" ht="14.25" x14ac:dyDescent="0.2">
      <c r="A312" s="44">
        <v>307</v>
      </c>
      <c r="B312" s="37">
        <v>0</v>
      </c>
      <c r="C312" s="37">
        <v>0</v>
      </c>
      <c r="E312" s="44">
        <v>307</v>
      </c>
      <c r="F312" s="37">
        <v>0</v>
      </c>
      <c r="G312" s="33">
        <v>0</v>
      </c>
      <c r="I312" s="44">
        <v>307</v>
      </c>
      <c r="J312" s="37">
        <v>0</v>
      </c>
      <c r="K312" s="37">
        <v>0</v>
      </c>
      <c r="M312" s="44">
        <v>307</v>
      </c>
      <c r="N312" s="37">
        <v>0</v>
      </c>
      <c r="O312" s="37">
        <v>0</v>
      </c>
      <c r="Q312" s="44">
        <v>307</v>
      </c>
      <c r="R312" s="37">
        <v>0</v>
      </c>
      <c r="S312" s="37">
        <v>0</v>
      </c>
      <c r="U312" s="44">
        <v>307</v>
      </c>
      <c r="V312" s="37">
        <v>0</v>
      </c>
      <c r="W312" s="37">
        <v>0</v>
      </c>
      <c r="Y312" s="44">
        <v>307</v>
      </c>
      <c r="Z312" s="37">
        <v>0</v>
      </c>
      <c r="AA312" s="37">
        <v>0</v>
      </c>
      <c r="AC312" s="44">
        <v>307</v>
      </c>
      <c r="AD312" s="37">
        <v>0</v>
      </c>
      <c r="AE312" s="37">
        <v>0</v>
      </c>
    </row>
    <row r="313" spans="1:31" ht="14.25" x14ac:dyDescent="0.2">
      <c r="A313" s="44">
        <v>308</v>
      </c>
      <c r="B313" s="37">
        <v>0</v>
      </c>
      <c r="C313" s="37">
        <v>0</v>
      </c>
      <c r="E313" s="44">
        <v>308</v>
      </c>
      <c r="F313" s="37">
        <v>0</v>
      </c>
      <c r="G313" s="33">
        <v>0</v>
      </c>
      <c r="I313" s="44">
        <v>308</v>
      </c>
      <c r="J313" s="37">
        <v>0</v>
      </c>
      <c r="K313" s="37">
        <v>0</v>
      </c>
      <c r="M313" s="44">
        <v>308</v>
      </c>
      <c r="N313" s="37">
        <v>0</v>
      </c>
      <c r="O313" s="37">
        <v>0</v>
      </c>
      <c r="Q313" s="44">
        <v>308</v>
      </c>
      <c r="R313" s="37">
        <v>0</v>
      </c>
      <c r="S313" s="37">
        <v>0</v>
      </c>
      <c r="U313" s="44">
        <v>308</v>
      </c>
      <c r="V313" s="37">
        <v>0</v>
      </c>
      <c r="W313" s="37">
        <v>0</v>
      </c>
      <c r="Y313" s="44">
        <v>308</v>
      </c>
      <c r="Z313" s="37">
        <v>0</v>
      </c>
      <c r="AA313" s="37">
        <v>0</v>
      </c>
      <c r="AC313" s="44">
        <v>308</v>
      </c>
      <c r="AD313" s="37">
        <v>0</v>
      </c>
      <c r="AE313" s="37">
        <v>0</v>
      </c>
    </row>
    <row r="314" spans="1:31" ht="14.25" x14ac:dyDescent="0.2">
      <c r="A314" s="44">
        <v>309</v>
      </c>
      <c r="B314" s="37">
        <v>0</v>
      </c>
      <c r="C314" s="37">
        <v>0</v>
      </c>
      <c r="E314" s="44">
        <v>309</v>
      </c>
      <c r="F314" s="37">
        <v>0</v>
      </c>
      <c r="G314" s="33">
        <v>0</v>
      </c>
      <c r="I314" s="44">
        <v>309</v>
      </c>
      <c r="J314" s="37">
        <v>0</v>
      </c>
      <c r="K314" s="37">
        <v>0</v>
      </c>
      <c r="M314" s="44">
        <v>309</v>
      </c>
      <c r="N314" s="37">
        <v>0</v>
      </c>
      <c r="O314" s="37">
        <v>0</v>
      </c>
      <c r="Q314" s="44">
        <v>309</v>
      </c>
      <c r="R314" s="37">
        <v>0</v>
      </c>
      <c r="S314" s="37">
        <v>0</v>
      </c>
      <c r="U314" s="44">
        <v>309</v>
      </c>
      <c r="V314" s="37">
        <v>0</v>
      </c>
      <c r="W314" s="37">
        <v>0</v>
      </c>
      <c r="Y314" s="44">
        <v>309</v>
      </c>
      <c r="Z314" s="37">
        <v>0</v>
      </c>
      <c r="AA314" s="37">
        <v>0</v>
      </c>
      <c r="AC314" s="44">
        <v>309</v>
      </c>
      <c r="AD314" s="37">
        <v>0</v>
      </c>
      <c r="AE314" s="37">
        <v>0</v>
      </c>
    </row>
    <row r="315" spans="1:31" ht="14.25" x14ac:dyDescent="0.2">
      <c r="A315" s="44">
        <v>310</v>
      </c>
      <c r="B315" s="37">
        <v>0</v>
      </c>
      <c r="C315" s="37">
        <v>0</v>
      </c>
      <c r="E315" s="44">
        <v>310</v>
      </c>
      <c r="F315" s="37">
        <v>0</v>
      </c>
      <c r="G315" s="33">
        <v>0</v>
      </c>
      <c r="I315" s="44">
        <v>310</v>
      </c>
      <c r="J315" s="37">
        <v>0</v>
      </c>
      <c r="K315" s="37">
        <v>0</v>
      </c>
      <c r="M315" s="44">
        <v>310</v>
      </c>
      <c r="N315" s="37">
        <v>0</v>
      </c>
      <c r="O315" s="37">
        <v>0</v>
      </c>
      <c r="Q315" s="44">
        <v>310</v>
      </c>
      <c r="R315" s="37">
        <v>0</v>
      </c>
      <c r="S315" s="37">
        <v>0</v>
      </c>
      <c r="U315" s="44">
        <v>310</v>
      </c>
      <c r="V315" s="37">
        <v>0</v>
      </c>
      <c r="W315" s="37">
        <v>0</v>
      </c>
      <c r="Y315" s="44">
        <v>310</v>
      </c>
      <c r="Z315" s="37">
        <v>0</v>
      </c>
      <c r="AA315" s="37">
        <v>0</v>
      </c>
      <c r="AC315" s="44">
        <v>310</v>
      </c>
      <c r="AD315" s="37">
        <v>0</v>
      </c>
      <c r="AE315" s="37">
        <v>0</v>
      </c>
    </row>
    <row r="316" spans="1:31" ht="14.25" x14ac:dyDescent="0.2">
      <c r="A316" s="44">
        <v>311</v>
      </c>
      <c r="B316" s="37">
        <v>0</v>
      </c>
      <c r="C316" s="37">
        <v>0</v>
      </c>
      <c r="E316" s="44">
        <v>311</v>
      </c>
      <c r="F316" s="37">
        <v>0</v>
      </c>
      <c r="G316" s="33">
        <v>0</v>
      </c>
      <c r="I316" s="44">
        <v>311</v>
      </c>
      <c r="J316" s="37">
        <v>0</v>
      </c>
      <c r="K316" s="37">
        <v>0</v>
      </c>
      <c r="M316" s="44">
        <v>311</v>
      </c>
      <c r="N316" s="37">
        <v>0</v>
      </c>
      <c r="O316" s="37">
        <v>0</v>
      </c>
      <c r="Q316" s="44">
        <v>311</v>
      </c>
      <c r="R316" s="37">
        <v>0</v>
      </c>
      <c r="S316" s="37">
        <v>0</v>
      </c>
      <c r="U316" s="44">
        <v>311</v>
      </c>
      <c r="V316" s="37">
        <v>0</v>
      </c>
      <c r="W316" s="37">
        <v>0</v>
      </c>
      <c r="Y316" s="44">
        <v>311</v>
      </c>
      <c r="Z316" s="37">
        <v>0</v>
      </c>
      <c r="AA316" s="37">
        <v>0</v>
      </c>
      <c r="AC316" s="44">
        <v>311</v>
      </c>
      <c r="AD316" s="37">
        <v>0</v>
      </c>
      <c r="AE316" s="37">
        <v>0</v>
      </c>
    </row>
    <row r="317" spans="1:31" ht="14.25" x14ac:dyDescent="0.2">
      <c r="A317" s="44">
        <v>312</v>
      </c>
      <c r="B317" s="37">
        <v>0</v>
      </c>
      <c r="C317" s="37">
        <v>0</v>
      </c>
      <c r="E317" s="44">
        <v>312</v>
      </c>
      <c r="F317" s="37">
        <v>0</v>
      </c>
      <c r="G317" s="33">
        <v>0</v>
      </c>
      <c r="I317" s="44">
        <v>312</v>
      </c>
      <c r="J317" s="37">
        <v>0</v>
      </c>
      <c r="K317" s="37">
        <v>0</v>
      </c>
      <c r="M317" s="44">
        <v>312</v>
      </c>
      <c r="N317" s="37">
        <v>0</v>
      </c>
      <c r="O317" s="37">
        <v>0</v>
      </c>
      <c r="Q317" s="44">
        <v>312</v>
      </c>
      <c r="R317" s="37">
        <v>0</v>
      </c>
      <c r="S317" s="37">
        <v>0</v>
      </c>
      <c r="U317" s="44">
        <v>312</v>
      </c>
      <c r="V317" s="37">
        <v>0</v>
      </c>
      <c r="W317" s="37">
        <v>0</v>
      </c>
      <c r="Y317" s="44">
        <v>312</v>
      </c>
      <c r="Z317" s="37">
        <v>0</v>
      </c>
      <c r="AA317" s="37">
        <v>0</v>
      </c>
      <c r="AC317" s="44">
        <v>312</v>
      </c>
      <c r="AD317" s="37">
        <v>0</v>
      </c>
      <c r="AE317" s="37">
        <v>0</v>
      </c>
    </row>
    <row r="318" spans="1:31" ht="14.25" x14ac:dyDescent="0.2">
      <c r="A318" s="44">
        <v>313</v>
      </c>
      <c r="B318" s="37">
        <v>0</v>
      </c>
      <c r="C318" s="37">
        <v>0</v>
      </c>
      <c r="E318" s="44">
        <v>313</v>
      </c>
      <c r="F318" s="37">
        <v>0</v>
      </c>
      <c r="G318" s="33">
        <v>0</v>
      </c>
      <c r="I318" s="44">
        <v>313</v>
      </c>
      <c r="J318" s="37">
        <v>0</v>
      </c>
      <c r="K318" s="37">
        <v>0</v>
      </c>
      <c r="M318" s="44">
        <v>313</v>
      </c>
      <c r="N318" s="37">
        <v>0</v>
      </c>
      <c r="O318" s="37">
        <v>0</v>
      </c>
      <c r="Q318" s="44">
        <v>313</v>
      </c>
      <c r="R318" s="37">
        <v>0</v>
      </c>
      <c r="S318" s="37">
        <v>0</v>
      </c>
      <c r="U318" s="44">
        <v>313</v>
      </c>
      <c r="V318" s="37">
        <v>0</v>
      </c>
      <c r="W318" s="37">
        <v>0</v>
      </c>
      <c r="Y318" s="44">
        <v>313</v>
      </c>
      <c r="Z318" s="37">
        <v>0</v>
      </c>
      <c r="AA318" s="37">
        <v>0</v>
      </c>
      <c r="AC318" s="44">
        <v>313</v>
      </c>
      <c r="AD318" s="37">
        <v>0</v>
      </c>
      <c r="AE318" s="37">
        <v>0</v>
      </c>
    </row>
    <row r="319" spans="1:31" ht="14.25" x14ac:dyDescent="0.2">
      <c r="A319" s="44">
        <v>314</v>
      </c>
      <c r="B319" s="37">
        <v>0</v>
      </c>
      <c r="C319" s="37">
        <v>0</v>
      </c>
      <c r="E319" s="44">
        <v>314</v>
      </c>
      <c r="F319" s="37">
        <v>0</v>
      </c>
      <c r="G319" s="33">
        <v>0</v>
      </c>
      <c r="I319" s="44">
        <v>314</v>
      </c>
      <c r="J319" s="37">
        <v>0</v>
      </c>
      <c r="K319" s="37">
        <v>0</v>
      </c>
      <c r="M319" s="44">
        <v>314</v>
      </c>
      <c r="N319" s="37">
        <v>0</v>
      </c>
      <c r="O319" s="37">
        <v>0</v>
      </c>
      <c r="Q319" s="44">
        <v>314</v>
      </c>
      <c r="R319" s="37">
        <v>0</v>
      </c>
      <c r="S319" s="37">
        <v>0</v>
      </c>
      <c r="U319" s="44">
        <v>314</v>
      </c>
      <c r="V319" s="37">
        <v>0</v>
      </c>
      <c r="W319" s="37">
        <v>0</v>
      </c>
      <c r="Y319" s="44">
        <v>314</v>
      </c>
      <c r="Z319" s="37">
        <v>0</v>
      </c>
      <c r="AA319" s="37">
        <v>0</v>
      </c>
      <c r="AC319" s="44">
        <v>314</v>
      </c>
      <c r="AD319" s="37">
        <v>0</v>
      </c>
      <c r="AE319" s="37">
        <v>0</v>
      </c>
    </row>
    <row r="320" spans="1:31" ht="14.25" x14ac:dyDescent="0.2">
      <c r="A320" s="44">
        <v>315</v>
      </c>
      <c r="B320" s="37">
        <v>0</v>
      </c>
      <c r="C320" s="37">
        <v>0</v>
      </c>
      <c r="E320" s="44">
        <v>315</v>
      </c>
      <c r="F320" s="37">
        <v>0</v>
      </c>
      <c r="G320" s="33">
        <v>0</v>
      </c>
      <c r="I320" s="44">
        <v>315</v>
      </c>
      <c r="J320" s="37">
        <v>0</v>
      </c>
      <c r="K320" s="37">
        <v>0</v>
      </c>
      <c r="M320" s="44">
        <v>315</v>
      </c>
      <c r="N320" s="37">
        <v>0</v>
      </c>
      <c r="O320" s="37">
        <v>0</v>
      </c>
      <c r="Q320" s="44">
        <v>315</v>
      </c>
      <c r="R320" s="37">
        <v>0</v>
      </c>
      <c r="S320" s="37">
        <v>0</v>
      </c>
      <c r="U320" s="44">
        <v>315</v>
      </c>
      <c r="V320" s="37">
        <v>0</v>
      </c>
      <c r="W320" s="37">
        <v>0</v>
      </c>
      <c r="Y320" s="44">
        <v>315</v>
      </c>
      <c r="Z320" s="37">
        <v>0</v>
      </c>
      <c r="AA320" s="37">
        <v>0</v>
      </c>
      <c r="AC320" s="44">
        <v>315</v>
      </c>
      <c r="AD320" s="37">
        <v>0</v>
      </c>
      <c r="AE320" s="37">
        <v>0</v>
      </c>
    </row>
    <row r="321" spans="1:31" ht="14.25" x14ac:dyDescent="0.2">
      <c r="A321" s="44">
        <v>316</v>
      </c>
      <c r="B321" s="37">
        <v>0</v>
      </c>
      <c r="C321" s="37">
        <v>0</v>
      </c>
      <c r="E321" s="44">
        <v>316</v>
      </c>
      <c r="F321" s="37">
        <v>0</v>
      </c>
      <c r="G321" s="33">
        <v>0</v>
      </c>
      <c r="I321" s="44">
        <v>316</v>
      </c>
      <c r="J321" s="37">
        <v>0</v>
      </c>
      <c r="K321" s="37">
        <v>0</v>
      </c>
      <c r="M321" s="44">
        <v>316</v>
      </c>
      <c r="N321" s="37">
        <v>0</v>
      </c>
      <c r="O321" s="37">
        <v>0</v>
      </c>
      <c r="Q321" s="44">
        <v>316</v>
      </c>
      <c r="R321" s="37">
        <v>0</v>
      </c>
      <c r="S321" s="37">
        <v>0</v>
      </c>
      <c r="U321" s="44">
        <v>316</v>
      </c>
      <c r="V321" s="37">
        <v>0</v>
      </c>
      <c r="W321" s="37">
        <v>0</v>
      </c>
      <c r="Y321" s="44">
        <v>316</v>
      </c>
      <c r="Z321" s="37">
        <v>0</v>
      </c>
      <c r="AA321" s="37">
        <v>0</v>
      </c>
      <c r="AC321" s="44">
        <v>316</v>
      </c>
      <c r="AD321" s="37">
        <v>0</v>
      </c>
      <c r="AE321" s="37">
        <v>0</v>
      </c>
    </row>
    <row r="322" spans="1:31" ht="14.25" x14ac:dyDescent="0.2">
      <c r="A322" s="44">
        <v>317</v>
      </c>
      <c r="B322" s="37">
        <v>0</v>
      </c>
      <c r="C322" s="37">
        <v>0</v>
      </c>
      <c r="E322" s="44">
        <v>317</v>
      </c>
      <c r="F322" s="37">
        <v>0</v>
      </c>
      <c r="G322" s="33">
        <v>0</v>
      </c>
      <c r="I322" s="44">
        <v>317</v>
      </c>
      <c r="J322" s="37">
        <v>0</v>
      </c>
      <c r="K322" s="37">
        <v>0</v>
      </c>
      <c r="M322" s="44">
        <v>317</v>
      </c>
      <c r="N322" s="37">
        <v>0</v>
      </c>
      <c r="O322" s="37">
        <v>0</v>
      </c>
      <c r="Q322" s="44">
        <v>317</v>
      </c>
      <c r="R322" s="37">
        <v>0</v>
      </c>
      <c r="S322" s="37">
        <v>0</v>
      </c>
      <c r="U322" s="44">
        <v>317</v>
      </c>
      <c r="V322" s="37">
        <v>0</v>
      </c>
      <c r="W322" s="37">
        <v>0</v>
      </c>
      <c r="Y322" s="44">
        <v>317</v>
      </c>
      <c r="Z322" s="37">
        <v>0</v>
      </c>
      <c r="AA322" s="37">
        <v>0</v>
      </c>
      <c r="AC322" s="44">
        <v>317</v>
      </c>
      <c r="AD322" s="37">
        <v>0</v>
      </c>
      <c r="AE322" s="37">
        <v>0</v>
      </c>
    </row>
    <row r="323" spans="1:31" ht="14.25" x14ac:dyDescent="0.2">
      <c r="A323" s="44">
        <v>318</v>
      </c>
      <c r="B323" s="37">
        <v>0</v>
      </c>
      <c r="C323" s="37">
        <v>0</v>
      </c>
      <c r="E323" s="44">
        <v>318</v>
      </c>
      <c r="F323" s="37">
        <v>0</v>
      </c>
      <c r="G323" s="33">
        <v>0</v>
      </c>
      <c r="I323" s="44">
        <v>318</v>
      </c>
      <c r="J323" s="37">
        <v>0</v>
      </c>
      <c r="K323" s="37">
        <v>0</v>
      </c>
      <c r="M323" s="44">
        <v>318</v>
      </c>
      <c r="N323" s="37">
        <v>0</v>
      </c>
      <c r="O323" s="37">
        <v>0</v>
      </c>
      <c r="Q323" s="44">
        <v>318</v>
      </c>
      <c r="R323" s="37">
        <v>0</v>
      </c>
      <c r="S323" s="37">
        <v>0</v>
      </c>
      <c r="U323" s="44">
        <v>318</v>
      </c>
      <c r="V323" s="37">
        <v>0</v>
      </c>
      <c r="W323" s="37">
        <v>0</v>
      </c>
      <c r="Y323" s="44">
        <v>318</v>
      </c>
      <c r="Z323" s="37">
        <v>0</v>
      </c>
      <c r="AA323" s="37">
        <v>0</v>
      </c>
      <c r="AC323" s="44">
        <v>318</v>
      </c>
      <c r="AD323" s="37">
        <v>0</v>
      </c>
      <c r="AE323" s="37">
        <v>0</v>
      </c>
    </row>
    <row r="324" spans="1:31" ht="14.25" x14ac:dyDescent="0.2">
      <c r="A324" s="44">
        <v>319</v>
      </c>
      <c r="B324" s="37">
        <v>0</v>
      </c>
      <c r="C324" s="37">
        <v>0</v>
      </c>
      <c r="E324" s="44">
        <v>319</v>
      </c>
      <c r="F324" s="37">
        <v>0</v>
      </c>
      <c r="G324" s="33">
        <v>0</v>
      </c>
      <c r="I324" s="44">
        <v>319</v>
      </c>
      <c r="J324" s="37">
        <v>0</v>
      </c>
      <c r="K324" s="37">
        <v>0</v>
      </c>
      <c r="M324" s="44">
        <v>319</v>
      </c>
      <c r="N324" s="37">
        <v>0</v>
      </c>
      <c r="O324" s="37">
        <v>0</v>
      </c>
      <c r="Q324" s="44">
        <v>319</v>
      </c>
      <c r="R324" s="37">
        <v>0</v>
      </c>
      <c r="S324" s="37">
        <v>0</v>
      </c>
      <c r="U324" s="44">
        <v>319</v>
      </c>
      <c r="V324" s="37">
        <v>0</v>
      </c>
      <c r="W324" s="37">
        <v>0</v>
      </c>
      <c r="Y324" s="44">
        <v>319</v>
      </c>
      <c r="Z324" s="37">
        <v>0</v>
      </c>
      <c r="AA324" s="37">
        <v>0</v>
      </c>
      <c r="AC324" s="44">
        <v>319</v>
      </c>
      <c r="AD324" s="37">
        <v>0</v>
      </c>
      <c r="AE324" s="37">
        <v>0</v>
      </c>
    </row>
    <row r="325" spans="1:31" ht="14.25" x14ac:dyDescent="0.2">
      <c r="A325" s="44">
        <v>320</v>
      </c>
      <c r="B325" s="37">
        <v>0</v>
      </c>
      <c r="C325" s="37">
        <v>0</v>
      </c>
      <c r="E325" s="44">
        <v>320</v>
      </c>
      <c r="F325" s="37">
        <v>0</v>
      </c>
      <c r="G325" s="33">
        <v>0</v>
      </c>
      <c r="I325" s="44">
        <v>320</v>
      </c>
      <c r="J325" s="37">
        <v>0</v>
      </c>
      <c r="K325" s="37">
        <v>0</v>
      </c>
      <c r="M325" s="44">
        <v>320</v>
      </c>
      <c r="N325" s="37">
        <v>0</v>
      </c>
      <c r="O325" s="37">
        <v>0</v>
      </c>
      <c r="Q325" s="44">
        <v>320</v>
      </c>
      <c r="R325" s="37">
        <v>0</v>
      </c>
      <c r="S325" s="37">
        <v>0</v>
      </c>
      <c r="U325" s="44">
        <v>320</v>
      </c>
      <c r="V325" s="37">
        <v>0</v>
      </c>
      <c r="W325" s="37">
        <v>0</v>
      </c>
      <c r="Y325" s="44">
        <v>320</v>
      </c>
      <c r="Z325" s="37">
        <v>0</v>
      </c>
      <c r="AA325" s="37">
        <v>0</v>
      </c>
      <c r="AC325" s="44">
        <v>320</v>
      </c>
      <c r="AD325" s="37">
        <v>0</v>
      </c>
      <c r="AE325" s="37">
        <v>0</v>
      </c>
    </row>
    <row r="326" spans="1:31" ht="14.25" x14ac:dyDescent="0.2">
      <c r="A326" s="44">
        <v>321</v>
      </c>
      <c r="B326" s="37">
        <v>0</v>
      </c>
      <c r="C326" s="37">
        <v>0</v>
      </c>
      <c r="E326" s="44">
        <v>321</v>
      </c>
      <c r="F326" s="37">
        <v>0</v>
      </c>
      <c r="G326" s="33">
        <v>0</v>
      </c>
      <c r="I326" s="44">
        <v>321</v>
      </c>
      <c r="J326" s="37">
        <v>0</v>
      </c>
      <c r="K326" s="37">
        <v>0</v>
      </c>
      <c r="M326" s="44">
        <v>321</v>
      </c>
      <c r="N326" s="37">
        <v>0</v>
      </c>
      <c r="O326" s="37">
        <v>0</v>
      </c>
      <c r="Q326" s="44">
        <v>321</v>
      </c>
      <c r="R326" s="37">
        <v>0</v>
      </c>
      <c r="S326" s="37">
        <v>0</v>
      </c>
      <c r="U326" s="44">
        <v>321</v>
      </c>
      <c r="V326" s="37">
        <v>0</v>
      </c>
      <c r="W326" s="37">
        <v>0</v>
      </c>
      <c r="Y326" s="44">
        <v>321</v>
      </c>
      <c r="Z326" s="37">
        <v>0</v>
      </c>
      <c r="AA326" s="37">
        <v>0</v>
      </c>
      <c r="AC326" s="44">
        <v>321</v>
      </c>
      <c r="AD326" s="37">
        <v>0</v>
      </c>
      <c r="AE326" s="37">
        <v>0</v>
      </c>
    </row>
    <row r="327" spans="1:31" ht="14.25" x14ac:dyDescent="0.2">
      <c r="A327" s="44">
        <v>322</v>
      </c>
      <c r="B327" s="37">
        <v>0</v>
      </c>
      <c r="C327" s="37">
        <v>0</v>
      </c>
      <c r="E327" s="44">
        <v>322</v>
      </c>
      <c r="F327" s="37">
        <v>0</v>
      </c>
      <c r="G327" s="33">
        <v>0</v>
      </c>
      <c r="I327" s="44">
        <v>322</v>
      </c>
      <c r="J327" s="37">
        <v>0</v>
      </c>
      <c r="K327" s="37">
        <v>0</v>
      </c>
      <c r="M327" s="44">
        <v>322</v>
      </c>
      <c r="N327" s="37">
        <v>0</v>
      </c>
      <c r="O327" s="37">
        <v>0</v>
      </c>
      <c r="Q327" s="44">
        <v>322</v>
      </c>
      <c r="R327" s="37">
        <v>0</v>
      </c>
      <c r="S327" s="37">
        <v>0</v>
      </c>
      <c r="U327" s="44">
        <v>322</v>
      </c>
      <c r="V327" s="37">
        <v>0</v>
      </c>
      <c r="W327" s="37">
        <v>0</v>
      </c>
      <c r="Y327" s="44">
        <v>322</v>
      </c>
      <c r="Z327" s="37">
        <v>0</v>
      </c>
      <c r="AA327" s="37">
        <v>0</v>
      </c>
      <c r="AC327" s="44">
        <v>322</v>
      </c>
      <c r="AD327" s="37">
        <v>0</v>
      </c>
      <c r="AE327" s="37">
        <v>0</v>
      </c>
    </row>
    <row r="328" spans="1:31" ht="14.25" x14ac:dyDescent="0.2">
      <c r="A328" s="44">
        <v>323</v>
      </c>
      <c r="B328" s="37">
        <v>0</v>
      </c>
      <c r="C328" s="37">
        <v>0</v>
      </c>
      <c r="E328" s="44">
        <v>323</v>
      </c>
      <c r="F328" s="37">
        <v>0</v>
      </c>
      <c r="G328" s="33">
        <v>0</v>
      </c>
      <c r="I328" s="44">
        <v>323</v>
      </c>
      <c r="J328" s="37">
        <v>0</v>
      </c>
      <c r="K328" s="37">
        <v>0</v>
      </c>
      <c r="M328" s="44">
        <v>323</v>
      </c>
      <c r="N328" s="37">
        <v>0</v>
      </c>
      <c r="O328" s="37">
        <v>0</v>
      </c>
      <c r="Q328" s="44">
        <v>323</v>
      </c>
      <c r="R328" s="37">
        <v>0</v>
      </c>
      <c r="S328" s="37">
        <v>0</v>
      </c>
      <c r="U328" s="44">
        <v>323</v>
      </c>
      <c r="V328" s="37">
        <v>0</v>
      </c>
      <c r="W328" s="37">
        <v>0</v>
      </c>
      <c r="Y328" s="44">
        <v>323</v>
      </c>
      <c r="Z328" s="37">
        <v>0</v>
      </c>
      <c r="AA328" s="37">
        <v>0</v>
      </c>
      <c r="AC328" s="44">
        <v>323</v>
      </c>
      <c r="AD328" s="37">
        <v>0</v>
      </c>
      <c r="AE328" s="37">
        <v>0</v>
      </c>
    </row>
    <row r="329" spans="1:31" ht="14.25" x14ac:dyDescent="0.2">
      <c r="A329" s="44">
        <v>324</v>
      </c>
      <c r="B329" s="37">
        <v>0</v>
      </c>
      <c r="C329" s="37">
        <v>0</v>
      </c>
      <c r="E329" s="44">
        <v>324</v>
      </c>
      <c r="F329" s="37">
        <v>0</v>
      </c>
      <c r="G329" s="33">
        <v>0</v>
      </c>
      <c r="I329" s="44">
        <v>324</v>
      </c>
      <c r="J329" s="37">
        <v>0</v>
      </c>
      <c r="K329" s="37">
        <v>0</v>
      </c>
      <c r="M329" s="44">
        <v>324</v>
      </c>
      <c r="N329" s="37">
        <v>0</v>
      </c>
      <c r="O329" s="37">
        <v>0</v>
      </c>
      <c r="Q329" s="44">
        <v>324</v>
      </c>
      <c r="R329" s="37">
        <v>0</v>
      </c>
      <c r="S329" s="37">
        <v>0</v>
      </c>
      <c r="U329" s="44">
        <v>324</v>
      </c>
      <c r="V329" s="37">
        <v>0</v>
      </c>
      <c r="W329" s="37">
        <v>0</v>
      </c>
      <c r="Y329" s="44">
        <v>324</v>
      </c>
      <c r="Z329" s="37">
        <v>0</v>
      </c>
      <c r="AA329" s="37">
        <v>0</v>
      </c>
      <c r="AC329" s="44">
        <v>324</v>
      </c>
      <c r="AD329" s="37">
        <v>0</v>
      </c>
      <c r="AE329" s="37">
        <v>0</v>
      </c>
    </row>
    <row r="330" spans="1:31" ht="14.25" x14ac:dyDescent="0.2">
      <c r="A330" s="44">
        <v>325</v>
      </c>
      <c r="B330" s="37">
        <v>0</v>
      </c>
      <c r="C330" s="37">
        <v>0</v>
      </c>
      <c r="E330" s="44">
        <v>325</v>
      </c>
      <c r="F330" s="37">
        <v>0</v>
      </c>
      <c r="G330" s="33">
        <v>0</v>
      </c>
      <c r="I330" s="44">
        <v>325</v>
      </c>
      <c r="J330" s="37">
        <v>0</v>
      </c>
      <c r="K330" s="37">
        <v>0</v>
      </c>
      <c r="M330" s="44">
        <v>325</v>
      </c>
      <c r="N330" s="37">
        <v>0</v>
      </c>
      <c r="O330" s="37">
        <v>0</v>
      </c>
      <c r="Q330" s="44">
        <v>325</v>
      </c>
      <c r="R330" s="37">
        <v>0</v>
      </c>
      <c r="S330" s="37">
        <v>0</v>
      </c>
      <c r="U330" s="44">
        <v>325</v>
      </c>
      <c r="V330" s="37">
        <v>0</v>
      </c>
      <c r="W330" s="37">
        <v>0</v>
      </c>
      <c r="Y330" s="44">
        <v>325</v>
      </c>
      <c r="Z330" s="37">
        <v>0</v>
      </c>
      <c r="AA330" s="37">
        <v>0</v>
      </c>
      <c r="AC330" s="44">
        <v>325</v>
      </c>
      <c r="AD330" s="37">
        <v>0</v>
      </c>
      <c r="AE330" s="37">
        <v>0</v>
      </c>
    </row>
    <row r="331" spans="1:31" ht="14.25" x14ac:dyDescent="0.2">
      <c r="A331" s="44">
        <v>326</v>
      </c>
      <c r="B331" s="37">
        <v>0</v>
      </c>
      <c r="C331" s="37">
        <v>0</v>
      </c>
      <c r="E331" s="44">
        <v>326</v>
      </c>
      <c r="F331" s="37">
        <v>0</v>
      </c>
      <c r="G331" s="33">
        <v>0</v>
      </c>
      <c r="I331" s="44">
        <v>326</v>
      </c>
      <c r="J331" s="37">
        <v>0</v>
      </c>
      <c r="K331" s="37">
        <v>0</v>
      </c>
      <c r="M331" s="44">
        <v>326</v>
      </c>
      <c r="N331" s="37">
        <v>0</v>
      </c>
      <c r="O331" s="37">
        <v>0</v>
      </c>
      <c r="Q331" s="44">
        <v>326</v>
      </c>
      <c r="R331" s="37">
        <v>0</v>
      </c>
      <c r="S331" s="37">
        <v>0</v>
      </c>
      <c r="U331" s="44">
        <v>326</v>
      </c>
      <c r="V331" s="37">
        <v>0</v>
      </c>
      <c r="W331" s="37">
        <v>0</v>
      </c>
      <c r="Y331" s="44">
        <v>326</v>
      </c>
      <c r="Z331" s="37">
        <v>0</v>
      </c>
      <c r="AA331" s="37">
        <v>0</v>
      </c>
      <c r="AC331" s="44">
        <v>326</v>
      </c>
      <c r="AD331" s="37">
        <v>0</v>
      </c>
      <c r="AE331" s="37">
        <v>0</v>
      </c>
    </row>
    <row r="332" spans="1:31" ht="14.25" x14ac:dyDescent="0.2">
      <c r="A332" s="44">
        <v>327</v>
      </c>
      <c r="B332" s="37">
        <v>0</v>
      </c>
      <c r="C332" s="37">
        <v>0</v>
      </c>
      <c r="E332" s="44">
        <v>327</v>
      </c>
      <c r="F332" s="37">
        <v>0</v>
      </c>
      <c r="G332" s="33">
        <v>0</v>
      </c>
      <c r="I332" s="44">
        <v>327</v>
      </c>
      <c r="J332" s="37">
        <v>0</v>
      </c>
      <c r="K332" s="37">
        <v>0</v>
      </c>
      <c r="M332" s="44">
        <v>327</v>
      </c>
      <c r="N332" s="37">
        <v>0</v>
      </c>
      <c r="O332" s="37">
        <v>0</v>
      </c>
      <c r="Q332" s="44">
        <v>327</v>
      </c>
      <c r="R332" s="37">
        <v>0</v>
      </c>
      <c r="S332" s="37">
        <v>0</v>
      </c>
      <c r="U332" s="44">
        <v>327</v>
      </c>
      <c r="V332" s="37">
        <v>0</v>
      </c>
      <c r="W332" s="37">
        <v>0</v>
      </c>
      <c r="Y332" s="44">
        <v>327</v>
      </c>
      <c r="Z332" s="37">
        <v>0</v>
      </c>
      <c r="AA332" s="37">
        <v>0</v>
      </c>
      <c r="AC332" s="44">
        <v>327</v>
      </c>
      <c r="AD332" s="37">
        <v>0</v>
      </c>
      <c r="AE332" s="37">
        <v>0</v>
      </c>
    </row>
    <row r="333" spans="1:31" ht="14.25" x14ac:dyDescent="0.2">
      <c r="A333" s="44">
        <v>328</v>
      </c>
      <c r="B333" s="37">
        <v>0</v>
      </c>
      <c r="C333" s="37">
        <v>0</v>
      </c>
      <c r="E333" s="44">
        <v>328</v>
      </c>
      <c r="F333" s="37">
        <v>0</v>
      </c>
      <c r="G333" s="33">
        <v>0</v>
      </c>
      <c r="I333" s="44">
        <v>328</v>
      </c>
      <c r="J333" s="37">
        <v>0</v>
      </c>
      <c r="K333" s="37">
        <v>0</v>
      </c>
      <c r="M333" s="44">
        <v>328</v>
      </c>
      <c r="N333" s="37">
        <v>0</v>
      </c>
      <c r="O333" s="37">
        <v>0</v>
      </c>
      <c r="Q333" s="44">
        <v>328</v>
      </c>
      <c r="R333" s="37">
        <v>0</v>
      </c>
      <c r="S333" s="37">
        <v>0</v>
      </c>
      <c r="U333" s="44">
        <v>328</v>
      </c>
      <c r="V333" s="37">
        <v>0</v>
      </c>
      <c r="W333" s="37">
        <v>0</v>
      </c>
      <c r="Y333" s="44">
        <v>328</v>
      </c>
      <c r="Z333" s="37">
        <v>0</v>
      </c>
      <c r="AA333" s="37">
        <v>0</v>
      </c>
      <c r="AC333" s="44">
        <v>328</v>
      </c>
      <c r="AD333" s="37">
        <v>0</v>
      </c>
      <c r="AE333" s="37">
        <v>0</v>
      </c>
    </row>
    <row r="334" spans="1:31" ht="14.25" x14ac:dyDescent="0.2">
      <c r="A334" s="44">
        <v>329</v>
      </c>
      <c r="B334" s="37">
        <v>0</v>
      </c>
      <c r="C334" s="37">
        <v>0</v>
      </c>
      <c r="E334" s="44">
        <v>329</v>
      </c>
      <c r="F334" s="37">
        <v>0</v>
      </c>
      <c r="G334" s="33">
        <v>0</v>
      </c>
      <c r="I334" s="44">
        <v>329</v>
      </c>
      <c r="J334" s="37">
        <v>0</v>
      </c>
      <c r="K334" s="37">
        <v>0</v>
      </c>
      <c r="M334" s="44">
        <v>329</v>
      </c>
      <c r="N334" s="37">
        <v>0</v>
      </c>
      <c r="O334" s="37">
        <v>0</v>
      </c>
      <c r="Q334" s="44">
        <v>329</v>
      </c>
      <c r="R334" s="37">
        <v>0</v>
      </c>
      <c r="S334" s="37">
        <v>0</v>
      </c>
      <c r="U334" s="44">
        <v>329</v>
      </c>
      <c r="V334" s="37">
        <v>0</v>
      </c>
      <c r="W334" s="37">
        <v>0</v>
      </c>
      <c r="Y334" s="44">
        <v>329</v>
      </c>
      <c r="Z334" s="37">
        <v>0</v>
      </c>
      <c r="AA334" s="37">
        <v>0</v>
      </c>
      <c r="AC334" s="44">
        <v>329</v>
      </c>
      <c r="AD334" s="37">
        <v>0</v>
      </c>
      <c r="AE334" s="37">
        <v>0</v>
      </c>
    </row>
    <row r="335" spans="1:31" ht="14.25" x14ac:dyDescent="0.2">
      <c r="A335" s="44">
        <v>330</v>
      </c>
      <c r="B335" s="37">
        <v>0</v>
      </c>
      <c r="C335" s="37">
        <v>0</v>
      </c>
      <c r="E335" s="44">
        <v>330</v>
      </c>
      <c r="F335" s="37">
        <v>0</v>
      </c>
      <c r="G335" s="33">
        <v>0</v>
      </c>
      <c r="I335" s="44">
        <v>330</v>
      </c>
      <c r="J335" s="37">
        <v>0</v>
      </c>
      <c r="K335" s="37">
        <v>0</v>
      </c>
      <c r="M335" s="44">
        <v>330</v>
      </c>
      <c r="N335" s="37">
        <v>0</v>
      </c>
      <c r="O335" s="37">
        <v>0</v>
      </c>
      <c r="Q335" s="44">
        <v>330</v>
      </c>
      <c r="R335" s="37">
        <v>0</v>
      </c>
      <c r="S335" s="37">
        <v>0</v>
      </c>
      <c r="U335" s="44">
        <v>330</v>
      </c>
      <c r="V335" s="37">
        <v>0</v>
      </c>
      <c r="W335" s="37">
        <v>0</v>
      </c>
      <c r="Y335" s="44">
        <v>330</v>
      </c>
      <c r="Z335" s="37">
        <v>0</v>
      </c>
      <c r="AA335" s="37">
        <v>0</v>
      </c>
      <c r="AC335" s="44">
        <v>330</v>
      </c>
      <c r="AD335" s="37">
        <v>0</v>
      </c>
      <c r="AE335" s="37">
        <v>0</v>
      </c>
    </row>
    <row r="336" spans="1:31" ht="14.25" x14ac:dyDescent="0.2">
      <c r="A336" s="44">
        <v>331</v>
      </c>
      <c r="B336" s="37">
        <v>0</v>
      </c>
      <c r="C336" s="37">
        <v>0</v>
      </c>
      <c r="E336" s="44">
        <v>331</v>
      </c>
      <c r="F336" s="37">
        <v>0</v>
      </c>
      <c r="G336" s="33">
        <v>0</v>
      </c>
      <c r="I336" s="44">
        <v>331</v>
      </c>
      <c r="J336" s="37">
        <v>0</v>
      </c>
      <c r="K336" s="37">
        <v>0</v>
      </c>
      <c r="M336" s="44">
        <v>331</v>
      </c>
      <c r="N336" s="37">
        <v>0</v>
      </c>
      <c r="O336" s="37">
        <v>0</v>
      </c>
      <c r="Q336" s="44">
        <v>331</v>
      </c>
      <c r="R336" s="37">
        <v>0</v>
      </c>
      <c r="S336" s="37">
        <v>0</v>
      </c>
      <c r="U336" s="44">
        <v>331</v>
      </c>
      <c r="V336" s="37">
        <v>0</v>
      </c>
      <c r="W336" s="37">
        <v>0</v>
      </c>
      <c r="Y336" s="44">
        <v>331</v>
      </c>
      <c r="Z336" s="37">
        <v>0</v>
      </c>
      <c r="AA336" s="37">
        <v>0</v>
      </c>
      <c r="AC336" s="44">
        <v>331</v>
      </c>
      <c r="AD336" s="37">
        <v>0</v>
      </c>
      <c r="AE336" s="37">
        <v>0</v>
      </c>
    </row>
    <row r="337" spans="1:31" ht="14.25" x14ac:dyDescent="0.2">
      <c r="A337" s="44">
        <v>332</v>
      </c>
      <c r="B337" s="37">
        <v>0</v>
      </c>
      <c r="C337" s="37">
        <v>0</v>
      </c>
      <c r="E337" s="44">
        <v>332</v>
      </c>
      <c r="F337" s="37">
        <v>0</v>
      </c>
      <c r="G337" s="33">
        <v>0</v>
      </c>
      <c r="I337" s="44">
        <v>332</v>
      </c>
      <c r="J337" s="37">
        <v>0</v>
      </c>
      <c r="K337" s="37">
        <v>0</v>
      </c>
      <c r="M337" s="44">
        <v>332</v>
      </c>
      <c r="N337" s="37">
        <v>0</v>
      </c>
      <c r="O337" s="37">
        <v>0</v>
      </c>
      <c r="Q337" s="44">
        <v>332</v>
      </c>
      <c r="R337" s="37">
        <v>0</v>
      </c>
      <c r="S337" s="37">
        <v>0</v>
      </c>
      <c r="U337" s="44">
        <v>332</v>
      </c>
      <c r="V337" s="37">
        <v>0</v>
      </c>
      <c r="W337" s="37">
        <v>0</v>
      </c>
      <c r="Y337" s="44">
        <v>332</v>
      </c>
      <c r="Z337" s="37">
        <v>0</v>
      </c>
      <c r="AA337" s="37">
        <v>0</v>
      </c>
      <c r="AC337" s="44">
        <v>332</v>
      </c>
      <c r="AD337" s="37">
        <v>0</v>
      </c>
      <c r="AE337" s="37">
        <v>0</v>
      </c>
    </row>
    <row r="338" spans="1:31" ht="14.25" x14ac:dyDescent="0.2">
      <c r="A338" s="44">
        <v>333</v>
      </c>
      <c r="B338" s="37">
        <v>0</v>
      </c>
      <c r="C338" s="37">
        <v>0</v>
      </c>
      <c r="E338" s="44">
        <v>333</v>
      </c>
      <c r="F338" s="37">
        <v>0</v>
      </c>
      <c r="G338" s="33">
        <v>0</v>
      </c>
      <c r="I338" s="44">
        <v>333</v>
      </c>
      <c r="J338" s="37">
        <v>0</v>
      </c>
      <c r="K338" s="37">
        <v>0</v>
      </c>
      <c r="M338" s="44">
        <v>333</v>
      </c>
      <c r="N338" s="37">
        <v>0</v>
      </c>
      <c r="O338" s="37">
        <v>0</v>
      </c>
      <c r="Q338" s="44">
        <v>333</v>
      </c>
      <c r="R338" s="37">
        <v>0</v>
      </c>
      <c r="S338" s="37">
        <v>0</v>
      </c>
      <c r="U338" s="44">
        <v>333</v>
      </c>
      <c r="V338" s="37">
        <v>0</v>
      </c>
      <c r="W338" s="37">
        <v>0</v>
      </c>
      <c r="Y338" s="44">
        <v>333</v>
      </c>
      <c r="Z338" s="37">
        <v>0</v>
      </c>
      <c r="AA338" s="37">
        <v>0</v>
      </c>
      <c r="AC338" s="44">
        <v>333</v>
      </c>
      <c r="AD338" s="37">
        <v>0</v>
      </c>
      <c r="AE338" s="37">
        <v>0</v>
      </c>
    </row>
    <row r="339" spans="1:31" ht="14.25" x14ac:dyDescent="0.2">
      <c r="A339" s="44">
        <v>334</v>
      </c>
      <c r="B339" s="37">
        <v>0</v>
      </c>
      <c r="C339" s="37">
        <v>0</v>
      </c>
      <c r="E339" s="44">
        <v>334</v>
      </c>
      <c r="F339" s="37">
        <v>0</v>
      </c>
      <c r="G339" s="33">
        <v>0</v>
      </c>
      <c r="I339" s="44">
        <v>334</v>
      </c>
      <c r="J339" s="37">
        <v>0</v>
      </c>
      <c r="K339" s="37">
        <v>0</v>
      </c>
      <c r="M339" s="44">
        <v>334</v>
      </c>
      <c r="N339" s="37">
        <v>0</v>
      </c>
      <c r="O339" s="37">
        <v>0</v>
      </c>
      <c r="Q339" s="44">
        <v>334</v>
      </c>
      <c r="R339" s="37">
        <v>0</v>
      </c>
      <c r="S339" s="37">
        <v>0</v>
      </c>
      <c r="U339" s="44">
        <v>334</v>
      </c>
      <c r="V339" s="37">
        <v>0</v>
      </c>
      <c r="W339" s="37">
        <v>0</v>
      </c>
      <c r="Y339" s="44">
        <v>334</v>
      </c>
      <c r="Z339" s="37">
        <v>0</v>
      </c>
      <c r="AA339" s="37">
        <v>0</v>
      </c>
      <c r="AC339" s="44">
        <v>334</v>
      </c>
      <c r="AD339" s="37">
        <v>0</v>
      </c>
      <c r="AE339" s="37">
        <v>0</v>
      </c>
    </row>
    <row r="340" spans="1:31" ht="14.25" x14ac:dyDescent="0.2">
      <c r="A340" s="44">
        <v>335</v>
      </c>
      <c r="B340" s="37">
        <v>0</v>
      </c>
      <c r="C340" s="37">
        <v>0</v>
      </c>
      <c r="E340" s="44">
        <v>335</v>
      </c>
      <c r="F340" s="37">
        <v>0</v>
      </c>
      <c r="G340" s="33">
        <v>0</v>
      </c>
      <c r="I340" s="44">
        <v>335</v>
      </c>
      <c r="J340" s="37">
        <v>0</v>
      </c>
      <c r="K340" s="37">
        <v>0</v>
      </c>
      <c r="M340" s="44">
        <v>335</v>
      </c>
      <c r="N340" s="37">
        <v>0</v>
      </c>
      <c r="O340" s="37">
        <v>0</v>
      </c>
      <c r="Q340" s="44">
        <v>335</v>
      </c>
      <c r="R340" s="37">
        <v>0</v>
      </c>
      <c r="S340" s="37">
        <v>0</v>
      </c>
      <c r="U340" s="44">
        <v>335</v>
      </c>
      <c r="V340" s="37">
        <v>0</v>
      </c>
      <c r="W340" s="37">
        <v>0</v>
      </c>
      <c r="Y340" s="44">
        <v>335</v>
      </c>
      <c r="Z340" s="37">
        <v>0</v>
      </c>
      <c r="AA340" s="37">
        <v>0</v>
      </c>
      <c r="AC340" s="44">
        <v>335</v>
      </c>
      <c r="AD340" s="37">
        <v>0</v>
      </c>
      <c r="AE340" s="37">
        <v>0</v>
      </c>
    </row>
    <row r="341" spans="1:31" ht="14.25" x14ac:dyDescent="0.2">
      <c r="A341" s="44">
        <v>336</v>
      </c>
      <c r="B341" s="37">
        <v>0</v>
      </c>
      <c r="C341" s="37">
        <v>0</v>
      </c>
      <c r="E341" s="44">
        <v>336</v>
      </c>
      <c r="F341" s="37">
        <v>0</v>
      </c>
      <c r="G341" s="33">
        <v>0</v>
      </c>
      <c r="I341" s="44">
        <v>336</v>
      </c>
      <c r="J341" s="37">
        <v>0</v>
      </c>
      <c r="K341" s="37">
        <v>0</v>
      </c>
      <c r="M341" s="44">
        <v>336</v>
      </c>
      <c r="N341" s="37">
        <v>0</v>
      </c>
      <c r="O341" s="37">
        <v>0</v>
      </c>
      <c r="Q341" s="44">
        <v>336</v>
      </c>
      <c r="R341" s="37">
        <v>0</v>
      </c>
      <c r="S341" s="37">
        <v>0</v>
      </c>
      <c r="U341" s="44">
        <v>336</v>
      </c>
      <c r="V341" s="37">
        <v>0</v>
      </c>
      <c r="W341" s="37">
        <v>0</v>
      </c>
      <c r="Y341" s="44">
        <v>336</v>
      </c>
      <c r="Z341" s="37">
        <v>0</v>
      </c>
      <c r="AA341" s="37">
        <v>0</v>
      </c>
      <c r="AC341" s="44">
        <v>336</v>
      </c>
      <c r="AD341" s="37">
        <v>0</v>
      </c>
      <c r="AE341" s="37">
        <v>0</v>
      </c>
    </row>
    <row r="342" spans="1:31" ht="14.25" x14ac:dyDescent="0.2">
      <c r="A342" s="44">
        <v>337</v>
      </c>
      <c r="B342" s="37">
        <v>0</v>
      </c>
      <c r="C342" s="37">
        <v>0</v>
      </c>
      <c r="E342" s="44">
        <v>337</v>
      </c>
      <c r="F342" s="37">
        <v>0</v>
      </c>
      <c r="G342" s="33">
        <v>0</v>
      </c>
      <c r="I342" s="44">
        <v>337</v>
      </c>
      <c r="J342" s="37">
        <v>0</v>
      </c>
      <c r="K342" s="37">
        <v>0</v>
      </c>
      <c r="M342" s="44">
        <v>337</v>
      </c>
      <c r="N342" s="37">
        <v>0</v>
      </c>
      <c r="O342" s="37">
        <v>0</v>
      </c>
      <c r="Q342" s="44">
        <v>337</v>
      </c>
      <c r="R342" s="37">
        <v>0</v>
      </c>
      <c r="S342" s="37">
        <v>0</v>
      </c>
      <c r="U342" s="44">
        <v>337</v>
      </c>
      <c r="V342" s="37">
        <v>0</v>
      </c>
      <c r="W342" s="37">
        <v>0</v>
      </c>
      <c r="Y342" s="44">
        <v>337</v>
      </c>
      <c r="Z342" s="37">
        <v>0</v>
      </c>
      <c r="AA342" s="37">
        <v>0</v>
      </c>
      <c r="AC342" s="44">
        <v>337</v>
      </c>
      <c r="AD342" s="37">
        <v>0</v>
      </c>
      <c r="AE342" s="37">
        <v>0</v>
      </c>
    </row>
    <row r="343" spans="1:31" ht="14.25" x14ac:dyDescent="0.2">
      <c r="A343" s="44">
        <v>338</v>
      </c>
      <c r="B343" s="37">
        <v>0</v>
      </c>
      <c r="C343" s="37">
        <v>0</v>
      </c>
      <c r="E343" s="44">
        <v>338</v>
      </c>
      <c r="F343" s="37">
        <v>0</v>
      </c>
      <c r="G343" s="33">
        <v>0</v>
      </c>
      <c r="I343" s="44">
        <v>338</v>
      </c>
      <c r="J343" s="37">
        <v>0</v>
      </c>
      <c r="K343" s="37">
        <v>0</v>
      </c>
      <c r="M343" s="44">
        <v>338</v>
      </c>
      <c r="N343" s="37">
        <v>0</v>
      </c>
      <c r="O343" s="37">
        <v>0</v>
      </c>
      <c r="Q343" s="44">
        <v>338</v>
      </c>
      <c r="R343" s="37">
        <v>0</v>
      </c>
      <c r="S343" s="37">
        <v>0</v>
      </c>
      <c r="U343" s="44">
        <v>338</v>
      </c>
      <c r="V343" s="37">
        <v>0</v>
      </c>
      <c r="W343" s="37">
        <v>0</v>
      </c>
      <c r="Y343" s="44">
        <v>338</v>
      </c>
      <c r="Z343" s="37">
        <v>0</v>
      </c>
      <c r="AA343" s="37">
        <v>0</v>
      </c>
      <c r="AC343" s="44">
        <v>338</v>
      </c>
      <c r="AD343" s="37">
        <v>0</v>
      </c>
      <c r="AE343" s="37">
        <v>0</v>
      </c>
    </row>
    <row r="344" spans="1:31" ht="14.25" x14ac:dyDescent="0.2">
      <c r="A344" s="44">
        <v>339</v>
      </c>
      <c r="B344" s="37">
        <v>0</v>
      </c>
      <c r="C344" s="37">
        <v>0</v>
      </c>
      <c r="E344" s="44">
        <v>339</v>
      </c>
      <c r="F344" s="37">
        <v>0</v>
      </c>
      <c r="G344" s="33">
        <v>0</v>
      </c>
      <c r="I344" s="44">
        <v>339</v>
      </c>
      <c r="J344" s="37">
        <v>0</v>
      </c>
      <c r="K344" s="37">
        <v>0</v>
      </c>
      <c r="M344" s="44">
        <v>339</v>
      </c>
      <c r="N344" s="37">
        <v>0</v>
      </c>
      <c r="O344" s="37">
        <v>0</v>
      </c>
      <c r="Q344" s="44">
        <v>339</v>
      </c>
      <c r="R344" s="37">
        <v>0</v>
      </c>
      <c r="S344" s="37">
        <v>0</v>
      </c>
      <c r="U344" s="44">
        <v>339</v>
      </c>
      <c r="V344" s="37">
        <v>0</v>
      </c>
      <c r="W344" s="37">
        <v>0</v>
      </c>
      <c r="Y344" s="44">
        <v>339</v>
      </c>
      <c r="Z344" s="37">
        <v>0</v>
      </c>
      <c r="AA344" s="37">
        <v>0</v>
      </c>
      <c r="AC344" s="44">
        <v>339</v>
      </c>
      <c r="AD344" s="37">
        <v>0</v>
      </c>
      <c r="AE344" s="37">
        <v>0</v>
      </c>
    </row>
    <row r="345" spans="1:31" ht="14.25" x14ac:dyDescent="0.2">
      <c r="A345" s="44">
        <v>340</v>
      </c>
      <c r="B345" s="37">
        <v>0</v>
      </c>
      <c r="C345" s="37">
        <v>0</v>
      </c>
      <c r="E345" s="44">
        <v>340</v>
      </c>
      <c r="F345" s="37">
        <v>0</v>
      </c>
      <c r="G345" s="33">
        <v>0</v>
      </c>
      <c r="I345" s="44">
        <v>340</v>
      </c>
      <c r="J345" s="37">
        <v>0</v>
      </c>
      <c r="K345" s="37">
        <v>0</v>
      </c>
      <c r="M345" s="44">
        <v>340</v>
      </c>
      <c r="N345" s="37">
        <v>0</v>
      </c>
      <c r="O345" s="37">
        <v>0</v>
      </c>
      <c r="Q345" s="44">
        <v>340</v>
      </c>
      <c r="R345" s="37">
        <v>0</v>
      </c>
      <c r="S345" s="37">
        <v>0</v>
      </c>
      <c r="U345" s="44">
        <v>340</v>
      </c>
      <c r="V345" s="37">
        <v>0</v>
      </c>
      <c r="W345" s="37">
        <v>0</v>
      </c>
      <c r="Y345" s="44">
        <v>340</v>
      </c>
      <c r="Z345" s="37">
        <v>0</v>
      </c>
      <c r="AA345" s="37">
        <v>0</v>
      </c>
      <c r="AC345" s="44">
        <v>340</v>
      </c>
      <c r="AD345" s="37">
        <v>0</v>
      </c>
      <c r="AE345" s="37">
        <v>0</v>
      </c>
    </row>
    <row r="346" spans="1:31" ht="14.25" x14ac:dyDescent="0.2">
      <c r="A346" s="44">
        <v>341</v>
      </c>
      <c r="B346" s="37">
        <v>0</v>
      </c>
      <c r="C346" s="37">
        <v>0</v>
      </c>
      <c r="E346" s="44">
        <v>341</v>
      </c>
      <c r="F346" s="37">
        <v>0</v>
      </c>
      <c r="G346" s="33">
        <v>0</v>
      </c>
      <c r="I346" s="44">
        <v>341</v>
      </c>
      <c r="J346" s="37">
        <v>0</v>
      </c>
      <c r="K346" s="37">
        <v>0</v>
      </c>
      <c r="M346" s="44">
        <v>341</v>
      </c>
      <c r="N346" s="37">
        <v>0</v>
      </c>
      <c r="O346" s="37">
        <v>0</v>
      </c>
      <c r="Q346" s="44">
        <v>341</v>
      </c>
      <c r="R346" s="37">
        <v>0</v>
      </c>
      <c r="S346" s="37">
        <v>0</v>
      </c>
      <c r="U346" s="44">
        <v>341</v>
      </c>
      <c r="V346" s="37">
        <v>0</v>
      </c>
      <c r="W346" s="37">
        <v>0</v>
      </c>
      <c r="Y346" s="44">
        <v>341</v>
      </c>
      <c r="Z346" s="37">
        <v>0</v>
      </c>
      <c r="AA346" s="37">
        <v>0</v>
      </c>
      <c r="AC346" s="44">
        <v>341</v>
      </c>
      <c r="AD346" s="37">
        <v>0</v>
      </c>
      <c r="AE346" s="37">
        <v>0</v>
      </c>
    </row>
    <row r="347" spans="1:31" ht="14.25" x14ac:dyDescent="0.2">
      <c r="A347" s="44">
        <v>342</v>
      </c>
      <c r="B347" s="37">
        <v>0</v>
      </c>
      <c r="C347" s="37">
        <v>0</v>
      </c>
      <c r="E347" s="44">
        <v>342</v>
      </c>
      <c r="F347" s="37">
        <v>0</v>
      </c>
      <c r="G347" s="33">
        <v>0</v>
      </c>
      <c r="I347" s="44">
        <v>342</v>
      </c>
      <c r="J347" s="37">
        <v>0</v>
      </c>
      <c r="K347" s="37">
        <v>0</v>
      </c>
      <c r="M347" s="44">
        <v>342</v>
      </c>
      <c r="N347" s="37">
        <v>0</v>
      </c>
      <c r="O347" s="37">
        <v>0</v>
      </c>
      <c r="Q347" s="44">
        <v>342</v>
      </c>
      <c r="R347" s="37">
        <v>0</v>
      </c>
      <c r="S347" s="37">
        <v>0</v>
      </c>
      <c r="U347" s="44">
        <v>342</v>
      </c>
      <c r="V347" s="37">
        <v>0</v>
      </c>
      <c r="W347" s="37">
        <v>0</v>
      </c>
      <c r="Y347" s="44">
        <v>342</v>
      </c>
      <c r="Z347" s="37">
        <v>0</v>
      </c>
      <c r="AA347" s="37">
        <v>0</v>
      </c>
      <c r="AC347" s="44">
        <v>342</v>
      </c>
      <c r="AD347" s="37">
        <v>0</v>
      </c>
      <c r="AE347" s="37">
        <v>0</v>
      </c>
    </row>
    <row r="348" spans="1:31" ht="14.25" x14ac:dyDescent="0.2">
      <c r="A348" s="44">
        <v>343</v>
      </c>
      <c r="B348" s="37">
        <v>0</v>
      </c>
      <c r="C348" s="37">
        <v>0</v>
      </c>
      <c r="E348" s="44">
        <v>343</v>
      </c>
      <c r="F348" s="37">
        <v>0</v>
      </c>
      <c r="G348" s="33">
        <v>0</v>
      </c>
      <c r="I348" s="44">
        <v>343</v>
      </c>
      <c r="J348" s="37">
        <v>0</v>
      </c>
      <c r="K348" s="37">
        <v>0</v>
      </c>
      <c r="M348" s="44">
        <v>343</v>
      </c>
      <c r="N348" s="37">
        <v>0</v>
      </c>
      <c r="O348" s="37">
        <v>0</v>
      </c>
      <c r="Q348" s="44">
        <v>343</v>
      </c>
      <c r="R348" s="37">
        <v>0</v>
      </c>
      <c r="S348" s="37">
        <v>0</v>
      </c>
      <c r="U348" s="44">
        <v>343</v>
      </c>
      <c r="V348" s="37">
        <v>0</v>
      </c>
      <c r="W348" s="37">
        <v>0</v>
      </c>
      <c r="Y348" s="44">
        <v>343</v>
      </c>
      <c r="Z348" s="37">
        <v>0</v>
      </c>
      <c r="AA348" s="37">
        <v>0</v>
      </c>
      <c r="AC348" s="44">
        <v>343</v>
      </c>
      <c r="AD348" s="37">
        <v>0</v>
      </c>
      <c r="AE348" s="37">
        <v>0</v>
      </c>
    </row>
    <row r="349" spans="1:31" ht="14.25" x14ac:dyDescent="0.2">
      <c r="A349" s="44">
        <v>344</v>
      </c>
      <c r="B349" s="37">
        <v>0</v>
      </c>
      <c r="C349" s="37">
        <v>0</v>
      </c>
      <c r="E349" s="44">
        <v>344</v>
      </c>
      <c r="F349" s="37">
        <v>0</v>
      </c>
      <c r="G349" s="33">
        <v>0</v>
      </c>
      <c r="I349" s="44">
        <v>344</v>
      </c>
      <c r="J349" s="37">
        <v>0</v>
      </c>
      <c r="K349" s="37">
        <v>0</v>
      </c>
      <c r="M349" s="44">
        <v>344</v>
      </c>
      <c r="N349" s="37">
        <v>0</v>
      </c>
      <c r="O349" s="37">
        <v>0</v>
      </c>
      <c r="Q349" s="44">
        <v>344</v>
      </c>
      <c r="R349" s="37">
        <v>0</v>
      </c>
      <c r="S349" s="37">
        <v>0</v>
      </c>
      <c r="U349" s="44">
        <v>344</v>
      </c>
      <c r="V349" s="37">
        <v>0</v>
      </c>
      <c r="W349" s="37">
        <v>0</v>
      </c>
      <c r="Y349" s="44">
        <v>344</v>
      </c>
      <c r="Z349" s="37">
        <v>0</v>
      </c>
      <c r="AA349" s="37">
        <v>0</v>
      </c>
      <c r="AC349" s="44">
        <v>344</v>
      </c>
      <c r="AD349" s="37">
        <v>0</v>
      </c>
      <c r="AE349" s="37">
        <v>0</v>
      </c>
    </row>
    <row r="350" spans="1:31" ht="14.25" x14ac:dyDescent="0.2">
      <c r="A350" s="44">
        <v>345</v>
      </c>
      <c r="B350" s="37">
        <v>0</v>
      </c>
      <c r="C350" s="37">
        <v>0</v>
      </c>
      <c r="E350" s="44">
        <v>345</v>
      </c>
      <c r="F350" s="37">
        <v>0</v>
      </c>
      <c r="G350" s="37">
        <v>0</v>
      </c>
      <c r="I350" s="44">
        <v>345</v>
      </c>
      <c r="J350" s="37">
        <v>0</v>
      </c>
      <c r="K350" s="37">
        <v>0</v>
      </c>
      <c r="M350" s="44">
        <v>345</v>
      </c>
      <c r="N350" s="37">
        <v>0</v>
      </c>
      <c r="O350" s="37">
        <v>0</v>
      </c>
      <c r="Q350" s="44">
        <v>345</v>
      </c>
      <c r="R350" s="37">
        <v>0</v>
      </c>
      <c r="S350" s="37">
        <v>0</v>
      </c>
      <c r="U350" s="44">
        <v>345</v>
      </c>
      <c r="V350" s="37">
        <v>0</v>
      </c>
      <c r="W350" s="37">
        <v>0</v>
      </c>
      <c r="Y350" s="44">
        <v>345</v>
      </c>
      <c r="Z350" s="37">
        <v>0</v>
      </c>
      <c r="AA350" s="37">
        <v>0</v>
      </c>
      <c r="AC350" s="44">
        <v>345</v>
      </c>
      <c r="AD350" s="37">
        <v>0</v>
      </c>
      <c r="AE350" s="37">
        <v>0</v>
      </c>
    </row>
    <row r="351" spans="1:31" ht="14.25" x14ac:dyDescent="0.2">
      <c r="A351" s="44">
        <v>346</v>
      </c>
      <c r="B351" s="37">
        <v>0</v>
      </c>
      <c r="C351" s="37">
        <v>0</v>
      </c>
      <c r="E351" s="44">
        <v>346</v>
      </c>
      <c r="F351" s="37">
        <v>0</v>
      </c>
      <c r="G351" s="37">
        <v>0</v>
      </c>
      <c r="I351" s="44">
        <v>346</v>
      </c>
      <c r="J351" s="37">
        <v>0</v>
      </c>
      <c r="K351" s="37">
        <v>0</v>
      </c>
      <c r="M351" s="44">
        <v>346</v>
      </c>
      <c r="N351" s="37">
        <v>0</v>
      </c>
      <c r="O351" s="37">
        <v>0</v>
      </c>
      <c r="Q351" s="44">
        <v>346</v>
      </c>
      <c r="R351" s="37">
        <v>0</v>
      </c>
      <c r="S351" s="37">
        <v>0</v>
      </c>
      <c r="U351" s="44">
        <v>346</v>
      </c>
      <c r="V351" s="37">
        <v>0</v>
      </c>
      <c r="W351" s="37">
        <v>0</v>
      </c>
      <c r="Y351" s="44">
        <v>346</v>
      </c>
      <c r="Z351" s="37">
        <v>0</v>
      </c>
      <c r="AA351" s="37">
        <v>0</v>
      </c>
      <c r="AC351" s="44">
        <v>346</v>
      </c>
      <c r="AD351" s="37">
        <v>0</v>
      </c>
      <c r="AE351" s="37">
        <v>0</v>
      </c>
    </row>
    <row r="352" spans="1:31" ht="14.25" x14ac:dyDescent="0.2">
      <c r="A352" s="44">
        <v>347</v>
      </c>
      <c r="B352" s="37">
        <v>0</v>
      </c>
      <c r="C352" s="37">
        <v>0</v>
      </c>
      <c r="E352" s="44">
        <v>347</v>
      </c>
      <c r="F352" s="37">
        <v>0</v>
      </c>
      <c r="G352" s="37">
        <v>0</v>
      </c>
      <c r="I352" s="44">
        <v>347</v>
      </c>
      <c r="J352" s="37">
        <v>0</v>
      </c>
      <c r="K352" s="37">
        <v>0</v>
      </c>
      <c r="M352" s="44">
        <v>347</v>
      </c>
      <c r="N352" s="37">
        <v>0</v>
      </c>
      <c r="O352" s="37">
        <v>0</v>
      </c>
      <c r="Q352" s="44">
        <v>347</v>
      </c>
      <c r="R352" s="37">
        <v>0</v>
      </c>
      <c r="S352" s="37">
        <v>0</v>
      </c>
      <c r="U352" s="44">
        <v>347</v>
      </c>
      <c r="V352" s="37">
        <v>0</v>
      </c>
      <c r="W352" s="37">
        <v>0</v>
      </c>
      <c r="Y352" s="44">
        <v>347</v>
      </c>
      <c r="Z352" s="37">
        <v>0</v>
      </c>
      <c r="AA352" s="37">
        <v>0</v>
      </c>
      <c r="AC352" s="44">
        <v>347</v>
      </c>
      <c r="AD352" s="37">
        <v>0</v>
      </c>
      <c r="AE352" s="37">
        <v>0</v>
      </c>
    </row>
    <row r="353" spans="1:31" ht="14.25" x14ac:dyDescent="0.2">
      <c r="A353" s="44">
        <v>348</v>
      </c>
      <c r="B353" s="37">
        <v>0</v>
      </c>
      <c r="C353" s="37">
        <v>0</v>
      </c>
      <c r="E353" s="44">
        <v>348</v>
      </c>
      <c r="F353" s="37">
        <v>0</v>
      </c>
      <c r="G353" s="37">
        <v>0</v>
      </c>
      <c r="I353" s="44">
        <v>348</v>
      </c>
      <c r="J353" s="37">
        <v>0</v>
      </c>
      <c r="K353" s="37">
        <v>0</v>
      </c>
      <c r="M353" s="44">
        <v>348</v>
      </c>
      <c r="N353" s="37">
        <v>0</v>
      </c>
      <c r="O353" s="37">
        <v>0</v>
      </c>
      <c r="Q353" s="44">
        <v>348</v>
      </c>
      <c r="R353" s="37">
        <v>0</v>
      </c>
      <c r="S353" s="37">
        <v>0</v>
      </c>
      <c r="U353" s="44">
        <v>348</v>
      </c>
      <c r="V353" s="37">
        <v>0</v>
      </c>
      <c r="W353" s="37">
        <v>0</v>
      </c>
      <c r="Y353" s="44">
        <v>348</v>
      </c>
      <c r="Z353" s="37">
        <v>0</v>
      </c>
      <c r="AA353" s="37">
        <v>0</v>
      </c>
      <c r="AC353" s="44">
        <v>348</v>
      </c>
      <c r="AD353" s="37">
        <v>0</v>
      </c>
      <c r="AE353" s="37">
        <v>0</v>
      </c>
    </row>
    <row r="354" spans="1:31" ht="14.25" x14ac:dyDescent="0.2">
      <c r="A354" s="44">
        <v>349</v>
      </c>
      <c r="B354" s="37">
        <v>0</v>
      </c>
      <c r="C354" s="37">
        <v>0</v>
      </c>
      <c r="E354" s="44">
        <v>349</v>
      </c>
      <c r="F354" s="37">
        <v>0</v>
      </c>
      <c r="G354" s="37">
        <v>0</v>
      </c>
      <c r="I354" s="44">
        <v>349</v>
      </c>
      <c r="J354" s="37">
        <v>0</v>
      </c>
      <c r="K354" s="37">
        <v>0</v>
      </c>
      <c r="M354" s="44">
        <v>349</v>
      </c>
      <c r="N354" s="37">
        <v>0</v>
      </c>
      <c r="O354" s="37">
        <v>0</v>
      </c>
      <c r="Q354" s="44">
        <v>349</v>
      </c>
      <c r="R354" s="37">
        <v>0</v>
      </c>
      <c r="S354" s="37">
        <v>0</v>
      </c>
      <c r="U354" s="44">
        <v>349</v>
      </c>
      <c r="V354" s="37">
        <v>0</v>
      </c>
      <c r="W354" s="37">
        <v>0</v>
      </c>
      <c r="Y354" s="44">
        <v>349</v>
      </c>
      <c r="Z354" s="37">
        <v>0</v>
      </c>
      <c r="AA354" s="37">
        <v>0</v>
      </c>
      <c r="AC354" s="44">
        <v>349</v>
      </c>
      <c r="AD354" s="37">
        <v>0</v>
      </c>
      <c r="AE354" s="37">
        <v>0</v>
      </c>
    </row>
    <row r="355" spans="1:31" ht="14.25" x14ac:dyDescent="0.2">
      <c r="A355" s="44">
        <v>350</v>
      </c>
      <c r="B355" s="37">
        <v>0</v>
      </c>
      <c r="C355" s="37">
        <v>0</v>
      </c>
      <c r="E355" s="44">
        <v>350</v>
      </c>
      <c r="F355" s="37">
        <v>0</v>
      </c>
      <c r="G355" s="37">
        <v>0</v>
      </c>
      <c r="I355" s="44">
        <v>350</v>
      </c>
      <c r="J355" s="37">
        <v>0</v>
      </c>
      <c r="K355" s="37">
        <v>0</v>
      </c>
      <c r="M355" s="44">
        <v>350</v>
      </c>
      <c r="N355" s="37">
        <v>0</v>
      </c>
      <c r="O355" s="37">
        <v>0</v>
      </c>
      <c r="Q355" s="44">
        <v>350</v>
      </c>
      <c r="R355" s="37">
        <v>0</v>
      </c>
      <c r="S355" s="37">
        <v>0</v>
      </c>
      <c r="U355" s="44">
        <v>350</v>
      </c>
      <c r="V355" s="37">
        <v>0</v>
      </c>
      <c r="W355" s="37">
        <v>0</v>
      </c>
      <c r="Y355" s="44">
        <v>350</v>
      </c>
      <c r="Z355" s="37">
        <v>0</v>
      </c>
      <c r="AA355" s="37">
        <v>0</v>
      </c>
      <c r="AC355" s="44">
        <v>350</v>
      </c>
      <c r="AD355" s="37">
        <v>0</v>
      </c>
      <c r="AE355" s="37">
        <v>0</v>
      </c>
    </row>
    <row r="356" spans="1:31" ht="14.25" x14ac:dyDescent="0.2">
      <c r="A356" s="44">
        <v>351</v>
      </c>
      <c r="B356" s="37">
        <v>0</v>
      </c>
      <c r="C356" s="37">
        <v>0</v>
      </c>
      <c r="E356" s="44">
        <v>351</v>
      </c>
      <c r="F356" s="37">
        <v>0</v>
      </c>
      <c r="G356" s="37">
        <v>0</v>
      </c>
      <c r="I356" s="44">
        <v>351</v>
      </c>
      <c r="J356" s="37">
        <v>0</v>
      </c>
      <c r="K356" s="37">
        <v>0</v>
      </c>
      <c r="M356" s="44">
        <v>351</v>
      </c>
      <c r="N356" s="37">
        <v>0</v>
      </c>
      <c r="O356" s="37">
        <v>0</v>
      </c>
      <c r="Q356" s="44">
        <v>351</v>
      </c>
      <c r="R356" s="37">
        <v>0</v>
      </c>
      <c r="S356" s="37">
        <v>0</v>
      </c>
      <c r="U356" s="44">
        <v>351</v>
      </c>
      <c r="V356" s="37">
        <v>0</v>
      </c>
      <c r="W356" s="37">
        <v>0</v>
      </c>
      <c r="Y356" s="44">
        <v>351</v>
      </c>
      <c r="Z356" s="37">
        <v>0</v>
      </c>
      <c r="AA356" s="37">
        <v>0</v>
      </c>
      <c r="AC356" s="44">
        <v>351</v>
      </c>
      <c r="AD356" s="37">
        <v>0</v>
      </c>
      <c r="AE356" s="37">
        <v>0</v>
      </c>
    </row>
    <row r="357" spans="1:31" ht="14.25" x14ac:dyDescent="0.2">
      <c r="A357" s="44">
        <v>352</v>
      </c>
      <c r="B357" s="37">
        <v>0</v>
      </c>
      <c r="C357" s="37">
        <v>0</v>
      </c>
      <c r="E357" s="44">
        <v>352</v>
      </c>
      <c r="F357" s="37">
        <v>0</v>
      </c>
      <c r="G357" s="37">
        <v>0</v>
      </c>
      <c r="I357" s="44">
        <v>352</v>
      </c>
      <c r="J357" s="37">
        <v>0</v>
      </c>
      <c r="K357" s="37">
        <v>0</v>
      </c>
      <c r="M357" s="44">
        <v>352</v>
      </c>
      <c r="N357" s="37">
        <v>0</v>
      </c>
      <c r="O357" s="37">
        <v>0</v>
      </c>
      <c r="Q357" s="44">
        <v>352</v>
      </c>
      <c r="R357" s="37">
        <v>0</v>
      </c>
      <c r="S357" s="37">
        <v>0</v>
      </c>
      <c r="U357" s="44">
        <v>352</v>
      </c>
      <c r="V357" s="37">
        <v>0</v>
      </c>
      <c r="W357" s="37">
        <v>0</v>
      </c>
      <c r="Y357" s="44">
        <v>352</v>
      </c>
      <c r="Z357" s="37">
        <v>0</v>
      </c>
      <c r="AA357" s="37">
        <v>0</v>
      </c>
      <c r="AC357" s="44">
        <v>352</v>
      </c>
      <c r="AD357" s="37">
        <v>0</v>
      </c>
      <c r="AE357" s="37">
        <v>0</v>
      </c>
    </row>
    <row r="358" spans="1:31" ht="14.25" x14ac:dyDescent="0.2">
      <c r="A358" s="44">
        <v>353</v>
      </c>
      <c r="B358" s="37">
        <v>0</v>
      </c>
      <c r="C358" s="37">
        <v>0</v>
      </c>
      <c r="E358" s="44">
        <v>353</v>
      </c>
      <c r="F358" s="37">
        <v>0</v>
      </c>
      <c r="G358" s="37">
        <v>0</v>
      </c>
      <c r="I358" s="44">
        <v>353</v>
      </c>
      <c r="J358" s="37">
        <v>0</v>
      </c>
      <c r="K358" s="37">
        <v>0</v>
      </c>
      <c r="M358" s="44">
        <v>353</v>
      </c>
      <c r="N358" s="37">
        <v>0</v>
      </c>
      <c r="O358" s="37">
        <v>0</v>
      </c>
      <c r="Q358" s="44">
        <v>353</v>
      </c>
      <c r="R358" s="37">
        <v>0</v>
      </c>
      <c r="S358" s="37">
        <v>0</v>
      </c>
      <c r="U358" s="44">
        <v>353</v>
      </c>
      <c r="V358" s="37">
        <v>0</v>
      </c>
      <c r="W358" s="37">
        <v>0</v>
      </c>
      <c r="Y358" s="44">
        <v>353</v>
      </c>
      <c r="Z358" s="37">
        <v>0</v>
      </c>
      <c r="AA358" s="37">
        <v>0</v>
      </c>
      <c r="AC358" s="44">
        <v>353</v>
      </c>
      <c r="AD358" s="37">
        <v>0</v>
      </c>
      <c r="AE358" s="37">
        <v>0</v>
      </c>
    </row>
    <row r="359" spans="1:31" ht="14.25" x14ac:dyDescent="0.2">
      <c r="A359" s="44">
        <v>354</v>
      </c>
      <c r="B359" s="37">
        <v>0</v>
      </c>
      <c r="C359" s="37">
        <v>0</v>
      </c>
      <c r="E359" s="44">
        <v>354</v>
      </c>
      <c r="F359" s="37">
        <v>0</v>
      </c>
      <c r="G359" s="37">
        <v>0</v>
      </c>
      <c r="I359" s="44">
        <v>354</v>
      </c>
      <c r="J359" s="37">
        <v>0</v>
      </c>
      <c r="K359" s="37">
        <v>0</v>
      </c>
      <c r="M359" s="44">
        <v>354</v>
      </c>
      <c r="N359" s="37">
        <v>0</v>
      </c>
      <c r="O359" s="37">
        <v>0</v>
      </c>
      <c r="Q359" s="44">
        <v>354</v>
      </c>
      <c r="R359" s="37">
        <v>0</v>
      </c>
      <c r="S359" s="37">
        <v>0</v>
      </c>
      <c r="U359" s="44">
        <v>354</v>
      </c>
      <c r="V359" s="37">
        <v>0</v>
      </c>
      <c r="W359" s="37">
        <v>0</v>
      </c>
      <c r="Y359" s="44">
        <v>354</v>
      </c>
      <c r="Z359" s="37">
        <v>0</v>
      </c>
      <c r="AA359" s="37">
        <v>0</v>
      </c>
      <c r="AC359" s="44">
        <v>354</v>
      </c>
      <c r="AD359" s="37">
        <v>0</v>
      </c>
      <c r="AE359" s="37">
        <v>0</v>
      </c>
    </row>
    <row r="360" spans="1:31" ht="14.25" x14ac:dyDescent="0.2">
      <c r="A360" s="44">
        <v>355</v>
      </c>
      <c r="B360" s="37">
        <v>0</v>
      </c>
      <c r="C360" s="37">
        <v>0</v>
      </c>
      <c r="E360" s="44">
        <v>355</v>
      </c>
      <c r="F360" s="37">
        <v>0</v>
      </c>
      <c r="G360" s="37">
        <v>0</v>
      </c>
      <c r="I360" s="44">
        <v>355</v>
      </c>
      <c r="J360" s="37">
        <v>0</v>
      </c>
      <c r="K360" s="37">
        <v>0</v>
      </c>
      <c r="M360" s="44">
        <v>355</v>
      </c>
      <c r="N360" s="37">
        <v>0</v>
      </c>
      <c r="O360" s="37">
        <v>0</v>
      </c>
      <c r="Q360" s="44">
        <v>355</v>
      </c>
      <c r="R360" s="37">
        <v>0</v>
      </c>
      <c r="S360" s="37">
        <v>0</v>
      </c>
      <c r="U360" s="44">
        <v>355</v>
      </c>
      <c r="V360" s="37">
        <v>0</v>
      </c>
      <c r="W360" s="37">
        <v>0</v>
      </c>
      <c r="Y360" s="44">
        <v>355</v>
      </c>
      <c r="Z360" s="37">
        <v>0</v>
      </c>
      <c r="AA360" s="37">
        <v>0</v>
      </c>
      <c r="AC360" s="44">
        <v>355</v>
      </c>
      <c r="AD360" s="37">
        <v>0</v>
      </c>
      <c r="AE360" s="37">
        <v>0</v>
      </c>
    </row>
    <row r="361" spans="1:31" ht="14.25" x14ac:dyDescent="0.2">
      <c r="A361" s="44">
        <v>356</v>
      </c>
      <c r="B361" s="37">
        <v>0</v>
      </c>
      <c r="C361" s="37">
        <v>0</v>
      </c>
      <c r="E361" s="44">
        <v>356</v>
      </c>
      <c r="F361" s="37">
        <v>0</v>
      </c>
      <c r="G361" s="37">
        <v>0</v>
      </c>
      <c r="I361" s="44">
        <v>356</v>
      </c>
      <c r="J361" s="37">
        <v>0</v>
      </c>
      <c r="K361" s="37">
        <v>0</v>
      </c>
      <c r="M361" s="44">
        <v>356</v>
      </c>
      <c r="N361" s="37">
        <v>0</v>
      </c>
      <c r="O361" s="37">
        <v>0</v>
      </c>
      <c r="Q361" s="44">
        <v>356</v>
      </c>
      <c r="R361" s="37">
        <v>0</v>
      </c>
      <c r="S361" s="37">
        <v>0</v>
      </c>
      <c r="U361" s="44">
        <v>356</v>
      </c>
      <c r="V361" s="37">
        <v>0</v>
      </c>
      <c r="W361" s="37">
        <v>0</v>
      </c>
      <c r="Y361" s="44">
        <v>356</v>
      </c>
      <c r="Z361" s="37">
        <v>0</v>
      </c>
      <c r="AA361" s="37">
        <v>0</v>
      </c>
      <c r="AC361" s="44">
        <v>356</v>
      </c>
      <c r="AD361" s="37">
        <v>0</v>
      </c>
      <c r="AE361" s="37">
        <v>0</v>
      </c>
    </row>
    <row r="362" spans="1:31" ht="14.25" x14ac:dyDescent="0.2">
      <c r="A362" s="44">
        <v>357</v>
      </c>
      <c r="B362" s="37">
        <v>0</v>
      </c>
      <c r="C362" s="37">
        <v>0</v>
      </c>
      <c r="E362" s="44">
        <v>357</v>
      </c>
      <c r="F362" s="37">
        <v>0</v>
      </c>
      <c r="G362" s="37">
        <v>0</v>
      </c>
      <c r="I362" s="44">
        <v>357</v>
      </c>
      <c r="J362" s="37">
        <v>0</v>
      </c>
      <c r="K362" s="37">
        <v>0</v>
      </c>
      <c r="M362" s="44">
        <v>357</v>
      </c>
      <c r="N362" s="37">
        <v>0</v>
      </c>
      <c r="O362" s="37">
        <v>0</v>
      </c>
      <c r="Q362" s="44">
        <v>357</v>
      </c>
      <c r="R362" s="37">
        <v>0</v>
      </c>
      <c r="S362" s="37">
        <v>0</v>
      </c>
      <c r="U362" s="44">
        <v>357</v>
      </c>
      <c r="V362" s="37">
        <v>0</v>
      </c>
      <c r="W362" s="37">
        <v>0</v>
      </c>
      <c r="Y362" s="44">
        <v>357</v>
      </c>
      <c r="Z362" s="37">
        <v>0</v>
      </c>
      <c r="AA362" s="37">
        <v>0</v>
      </c>
      <c r="AC362" s="44">
        <v>357</v>
      </c>
      <c r="AD362" s="37">
        <v>0</v>
      </c>
      <c r="AE362" s="37">
        <v>0</v>
      </c>
    </row>
    <row r="363" spans="1:31" ht="14.25" x14ac:dyDescent="0.2">
      <c r="A363" s="44">
        <v>358</v>
      </c>
      <c r="B363" s="37">
        <v>0</v>
      </c>
      <c r="C363" s="37">
        <v>0</v>
      </c>
      <c r="E363" s="44">
        <v>358</v>
      </c>
      <c r="F363" s="37">
        <v>0</v>
      </c>
      <c r="G363" s="37">
        <v>0</v>
      </c>
      <c r="I363" s="44">
        <v>358</v>
      </c>
      <c r="J363" s="37">
        <v>0</v>
      </c>
      <c r="K363" s="37">
        <v>0</v>
      </c>
      <c r="M363" s="44">
        <v>358</v>
      </c>
      <c r="N363" s="37">
        <v>0</v>
      </c>
      <c r="O363" s="37">
        <v>0</v>
      </c>
      <c r="Q363" s="44">
        <v>358</v>
      </c>
      <c r="R363" s="37">
        <v>0</v>
      </c>
      <c r="S363" s="37">
        <v>0</v>
      </c>
      <c r="U363" s="44">
        <v>358</v>
      </c>
      <c r="V363" s="37">
        <v>0</v>
      </c>
      <c r="W363" s="37">
        <v>0</v>
      </c>
      <c r="Y363" s="44">
        <v>358</v>
      </c>
      <c r="Z363" s="37">
        <v>0</v>
      </c>
      <c r="AA363" s="37">
        <v>0</v>
      </c>
      <c r="AC363" s="44">
        <v>358</v>
      </c>
      <c r="AD363" s="37">
        <v>0</v>
      </c>
      <c r="AE363" s="37">
        <v>0</v>
      </c>
    </row>
    <row r="364" spans="1:31" ht="14.25" x14ac:dyDescent="0.2">
      <c r="A364" s="44">
        <v>359</v>
      </c>
      <c r="B364" s="37">
        <v>0</v>
      </c>
      <c r="C364" s="37">
        <v>0</v>
      </c>
      <c r="E364" s="44">
        <v>359</v>
      </c>
      <c r="F364" s="37">
        <v>0</v>
      </c>
      <c r="G364" s="37">
        <v>0</v>
      </c>
      <c r="I364" s="44">
        <v>359</v>
      </c>
      <c r="J364" s="37">
        <v>0</v>
      </c>
      <c r="K364" s="37">
        <v>0</v>
      </c>
      <c r="M364" s="44">
        <v>359</v>
      </c>
      <c r="N364" s="37">
        <v>0</v>
      </c>
      <c r="O364" s="37">
        <v>0</v>
      </c>
      <c r="Q364" s="44">
        <v>359</v>
      </c>
      <c r="R364" s="37">
        <v>0</v>
      </c>
      <c r="S364" s="37">
        <v>0</v>
      </c>
      <c r="U364" s="44">
        <v>359</v>
      </c>
      <c r="V364" s="37">
        <v>0</v>
      </c>
      <c r="W364" s="37">
        <v>0</v>
      </c>
      <c r="Y364" s="44">
        <v>359</v>
      </c>
      <c r="Z364" s="37">
        <v>0</v>
      </c>
      <c r="AA364" s="37">
        <v>0</v>
      </c>
      <c r="AC364" s="44">
        <v>359</v>
      </c>
      <c r="AD364" s="37">
        <v>0</v>
      </c>
      <c r="AE364" s="37">
        <v>0</v>
      </c>
    </row>
    <row r="365" spans="1:31" ht="14.25" x14ac:dyDescent="0.2">
      <c r="A365" s="44">
        <v>360</v>
      </c>
      <c r="B365" s="37">
        <v>0</v>
      </c>
      <c r="C365" s="37">
        <v>0</v>
      </c>
      <c r="E365" s="44">
        <v>360</v>
      </c>
      <c r="F365" s="37">
        <v>0</v>
      </c>
      <c r="G365" s="37">
        <v>0</v>
      </c>
      <c r="I365" s="44">
        <v>360</v>
      </c>
      <c r="J365" s="37">
        <v>0</v>
      </c>
      <c r="K365" s="37">
        <v>0</v>
      </c>
      <c r="M365" s="44">
        <v>360</v>
      </c>
      <c r="N365" s="37">
        <v>0</v>
      </c>
      <c r="O365" s="37">
        <v>0</v>
      </c>
      <c r="Q365" s="44">
        <v>360</v>
      </c>
      <c r="R365" s="37">
        <v>0</v>
      </c>
      <c r="S365" s="37">
        <v>0</v>
      </c>
      <c r="U365" s="44">
        <v>360</v>
      </c>
      <c r="V365" s="37">
        <v>0</v>
      </c>
      <c r="W365" s="37">
        <v>0</v>
      </c>
      <c r="Y365" s="44">
        <v>360</v>
      </c>
      <c r="Z365" s="37">
        <v>0</v>
      </c>
      <c r="AA365" s="37">
        <v>0</v>
      </c>
      <c r="AC365" s="44">
        <v>360</v>
      </c>
      <c r="AD365" s="37">
        <v>0</v>
      </c>
      <c r="AE365" s="37">
        <v>0</v>
      </c>
    </row>
    <row r="366" spans="1:31" ht="14.25" x14ac:dyDescent="0.2">
      <c r="A366" s="44">
        <v>361</v>
      </c>
      <c r="B366" s="37">
        <v>0</v>
      </c>
      <c r="C366" s="37">
        <v>0</v>
      </c>
      <c r="E366" s="44">
        <v>361</v>
      </c>
      <c r="F366" s="37">
        <v>0</v>
      </c>
      <c r="G366" s="37">
        <v>0</v>
      </c>
      <c r="I366" s="44">
        <v>361</v>
      </c>
      <c r="J366" s="37">
        <v>0</v>
      </c>
      <c r="K366" s="37">
        <v>0</v>
      </c>
      <c r="M366" s="44">
        <v>361</v>
      </c>
      <c r="N366" s="37">
        <v>0</v>
      </c>
      <c r="O366" s="37">
        <v>0</v>
      </c>
      <c r="Q366" s="44">
        <v>361</v>
      </c>
      <c r="R366" s="37">
        <v>0</v>
      </c>
      <c r="S366" s="37">
        <v>0</v>
      </c>
      <c r="U366" s="44">
        <v>361</v>
      </c>
      <c r="V366" s="37">
        <v>0</v>
      </c>
      <c r="W366" s="37">
        <v>0</v>
      </c>
      <c r="Y366" s="44">
        <v>361</v>
      </c>
      <c r="Z366" s="37">
        <v>0</v>
      </c>
      <c r="AA366" s="37">
        <v>0</v>
      </c>
      <c r="AC366" s="44">
        <v>361</v>
      </c>
      <c r="AD366" s="37">
        <v>0</v>
      </c>
      <c r="AE366" s="37">
        <v>0</v>
      </c>
    </row>
    <row r="367" spans="1:31" ht="14.25" x14ac:dyDescent="0.2">
      <c r="A367" s="44">
        <v>362</v>
      </c>
      <c r="B367" s="37">
        <v>0</v>
      </c>
      <c r="C367" s="37">
        <v>0</v>
      </c>
      <c r="E367" s="44">
        <v>362</v>
      </c>
      <c r="F367" s="37">
        <v>0</v>
      </c>
      <c r="G367" s="37">
        <v>0</v>
      </c>
      <c r="I367" s="44">
        <v>362</v>
      </c>
      <c r="J367" s="37">
        <v>0</v>
      </c>
      <c r="K367" s="37">
        <v>0</v>
      </c>
      <c r="M367" s="44">
        <v>362</v>
      </c>
      <c r="N367" s="37">
        <v>0</v>
      </c>
      <c r="O367" s="37">
        <v>0</v>
      </c>
      <c r="Q367" s="44">
        <v>362</v>
      </c>
      <c r="R367" s="37">
        <v>0</v>
      </c>
      <c r="S367" s="37">
        <v>0</v>
      </c>
      <c r="U367" s="44">
        <v>362</v>
      </c>
      <c r="V367" s="37">
        <v>0</v>
      </c>
      <c r="W367" s="37">
        <v>0</v>
      </c>
      <c r="Y367" s="44">
        <v>362</v>
      </c>
      <c r="Z367" s="37">
        <v>0</v>
      </c>
      <c r="AA367" s="37">
        <v>0</v>
      </c>
      <c r="AC367" s="44">
        <v>362</v>
      </c>
      <c r="AD367" s="37">
        <v>0</v>
      </c>
      <c r="AE367" s="37">
        <v>0</v>
      </c>
    </row>
    <row r="368" spans="1:31" ht="14.25" x14ac:dyDescent="0.2">
      <c r="A368" s="44">
        <v>363</v>
      </c>
      <c r="B368" s="37">
        <v>0</v>
      </c>
      <c r="C368" s="37">
        <v>0</v>
      </c>
      <c r="E368" s="44">
        <v>363</v>
      </c>
      <c r="F368" s="37">
        <v>0</v>
      </c>
      <c r="G368" s="37">
        <v>0</v>
      </c>
      <c r="I368" s="44">
        <v>363</v>
      </c>
      <c r="J368" s="37">
        <v>0</v>
      </c>
      <c r="K368" s="37">
        <v>0</v>
      </c>
      <c r="M368" s="44">
        <v>363</v>
      </c>
      <c r="N368" s="37">
        <v>0</v>
      </c>
      <c r="O368" s="37">
        <v>0</v>
      </c>
      <c r="Q368" s="44">
        <v>363</v>
      </c>
      <c r="R368" s="37">
        <v>0</v>
      </c>
      <c r="S368" s="37">
        <v>0</v>
      </c>
      <c r="U368" s="44">
        <v>363</v>
      </c>
      <c r="V368" s="37">
        <v>0</v>
      </c>
      <c r="W368" s="37">
        <v>0</v>
      </c>
      <c r="Y368" s="44">
        <v>363</v>
      </c>
      <c r="Z368" s="37">
        <v>0</v>
      </c>
      <c r="AA368" s="37">
        <v>0</v>
      </c>
      <c r="AC368" s="44">
        <v>363</v>
      </c>
      <c r="AD368" s="37">
        <v>0</v>
      </c>
      <c r="AE368" s="37">
        <v>0</v>
      </c>
    </row>
    <row r="369" spans="1:31" ht="14.25" x14ac:dyDescent="0.2">
      <c r="A369" s="44">
        <v>364</v>
      </c>
      <c r="B369" s="37">
        <v>0</v>
      </c>
      <c r="C369" s="37">
        <v>0</v>
      </c>
      <c r="E369" s="44">
        <v>364</v>
      </c>
      <c r="F369" s="37">
        <v>0</v>
      </c>
      <c r="G369" s="37">
        <v>0</v>
      </c>
      <c r="I369" s="44">
        <v>364</v>
      </c>
      <c r="J369" s="37">
        <v>0</v>
      </c>
      <c r="K369" s="37">
        <v>0</v>
      </c>
      <c r="M369" s="44">
        <v>364</v>
      </c>
      <c r="N369" s="37">
        <v>0</v>
      </c>
      <c r="O369" s="37">
        <v>0</v>
      </c>
      <c r="Q369" s="44">
        <v>364</v>
      </c>
      <c r="R369" s="37">
        <v>0</v>
      </c>
      <c r="S369" s="37">
        <v>0</v>
      </c>
      <c r="U369" s="44">
        <v>364</v>
      </c>
      <c r="V369" s="37">
        <v>0</v>
      </c>
      <c r="W369" s="37">
        <v>0</v>
      </c>
      <c r="Y369" s="44">
        <v>364</v>
      </c>
      <c r="Z369" s="37">
        <v>0</v>
      </c>
      <c r="AA369" s="37">
        <v>0</v>
      </c>
      <c r="AC369" s="44">
        <v>364</v>
      </c>
      <c r="AD369" s="37">
        <v>0</v>
      </c>
      <c r="AE369" s="37">
        <v>0</v>
      </c>
    </row>
    <row r="370" spans="1:31" ht="14.25" x14ac:dyDescent="0.2">
      <c r="A370" s="44">
        <v>365</v>
      </c>
      <c r="B370" s="37">
        <v>0</v>
      </c>
      <c r="C370" s="37">
        <v>0</v>
      </c>
      <c r="E370" s="44">
        <v>365</v>
      </c>
      <c r="F370" s="37">
        <v>0</v>
      </c>
      <c r="G370" s="37">
        <v>0</v>
      </c>
      <c r="I370" s="44">
        <v>365</v>
      </c>
      <c r="J370" s="37">
        <v>0</v>
      </c>
      <c r="K370" s="37">
        <v>0</v>
      </c>
      <c r="M370" s="44">
        <v>365</v>
      </c>
      <c r="N370" s="37">
        <v>0</v>
      </c>
      <c r="O370" s="37">
        <v>0</v>
      </c>
      <c r="Q370" s="44">
        <v>365</v>
      </c>
      <c r="R370" s="37">
        <v>0</v>
      </c>
      <c r="S370" s="37">
        <v>0</v>
      </c>
      <c r="U370" s="44">
        <v>365</v>
      </c>
      <c r="V370" s="37">
        <v>0</v>
      </c>
      <c r="W370" s="37">
        <v>0</v>
      </c>
      <c r="Y370" s="44">
        <v>365</v>
      </c>
      <c r="Z370" s="37">
        <v>0</v>
      </c>
      <c r="AA370" s="37">
        <v>0</v>
      </c>
      <c r="AC370" s="44">
        <v>365</v>
      </c>
      <c r="AD370" s="37">
        <v>0</v>
      </c>
      <c r="AE370" s="37">
        <v>0</v>
      </c>
    </row>
    <row r="371" spans="1:31" ht="14.25" x14ac:dyDescent="0.2">
      <c r="A371" s="44">
        <v>366</v>
      </c>
      <c r="B371" s="37">
        <v>0</v>
      </c>
      <c r="C371" s="37">
        <v>0</v>
      </c>
      <c r="E371" s="44">
        <v>366</v>
      </c>
      <c r="F371" s="37">
        <v>0</v>
      </c>
      <c r="G371" s="37">
        <v>0</v>
      </c>
      <c r="I371" s="44">
        <v>366</v>
      </c>
      <c r="J371" s="37">
        <v>0</v>
      </c>
      <c r="K371" s="37">
        <v>0</v>
      </c>
      <c r="M371" s="44">
        <v>366</v>
      </c>
      <c r="N371" s="37">
        <v>0</v>
      </c>
      <c r="O371" s="37">
        <v>0</v>
      </c>
      <c r="Q371" s="44">
        <v>366</v>
      </c>
      <c r="R371" s="37">
        <v>0</v>
      </c>
      <c r="S371" s="37">
        <v>0</v>
      </c>
      <c r="U371" s="44">
        <v>366</v>
      </c>
      <c r="V371" s="37">
        <v>0</v>
      </c>
      <c r="W371" s="37">
        <v>0</v>
      </c>
      <c r="Y371" s="44">
        <v>366</v>
      </c>
      <c r="Z371" s="37">
        <v>0</v>
      </c>
      <c r="AA371" s="37">
        <v>0</v>
      </c>
      <c r="AC371" s="44">
        <v>366</v>
      </c>
      <c r="AD371" s="37">
        <v>0</v>
      </c>
      <c r="AE371" s="37">
        <v>0</v>
      </c>
    </row>
    <row r="372" spans="1:31" ht="14.25" x14ac:dyDescent="0.2">
      <c r="A372" s="44">
        <v>367</v>
      </c>
      <c r="B372" s="37">
        <v>0</v>
      </c>
      <c r="C372" s="37">
        <v>0</v>
      </c>
      <c r="E372" s="44">
        <v>367</v>
      </c>
      <c r="F372" s="37">
        <v>0</v>
      </c>
      <c r="G372" s="37">
        <v>0</v>
      </c>
      <c r="I372" s="44">
        <v>367</v>
      </c>
      <c r="J372" s="37">
        <v>0</v>
      </c>
      <c r="K372" s="37">
        <v>0</v>
      </c>
      <c r="M372" s="44">
        <v>367</v>
      </c>
      <c r="N372" s="37">
        <v>0</v>
      </c>
      <c r="O372" s="37">
        <v>0</v>
      </c>
      <c r="Q372" s="44">
        <v>367</v>
      </c>
      <c r="R372" s="37">
        <v>0</v>
      </c>
      <c r="S372" s="37">
        <v>0</v>
      </c>
      <c r="U372" s="44">
        <v>367</v>
      </c>
      <c r="V372" s="37">
        <v>0</v>
      </c>
      <c r="W372" s="37">
        <v>0</v>
      </c>
      <c r="Y372" s="44">
        <v>367</v>
      </c>
      <c r="Z372" s="37">
        <v>0</v>
      </c>
      <c r="AA372" s="37">
        <v>0</v>
      </c>
      <c r="AC372" s="44">
        <v>367</v>
      </c>
      <c r="AD372" s="37">
        <v>0</v>
      </c>
      <c r="AE372" s="37">
        <v>0</v>
      </c>
    </row>
    <row r="373" spans="1:31" ht="14.25" x14ac:dyDescent="0.2">
      <c r="A373" s="44">
        <v>368</v>
      </c>
      <c r="B373" s="37">
        <v>0</v>
      </c>
      <c r="C373" s="37">
        <v>0</v>
      </c>
      <c r="E373" s="44">
        <v>368</v>
      </c>
      <c r="F373" s="37">
        <v>0</v>
      </c>
      <c r="G373" s="37">
        <v>0</v>
      </c>
      <c r="I373" s="44">
        <v>368</v>
      </c>
      <c r="J373" s="37">
        <v>0</v>
      </c>
      <c r="K373" s="37">
        <v>0</v>
      </c>
      <c r="M373" s="44">
        <v>368</v>
      </c>
      <c r="N373" s="37">
        <v>0</v>
      </c>
      <c r="O373" s="37">
        <v>0</v>
      </c>
      <c r="Q373" s="44">
        <v>368</v>
      </c>
      <c r="R373" s="37">
        <v>0</v>
      </c>
      <c r="S373" s="37">
        <v>0</v>
      </c>
      <c r="U373" s="44">
        <v>368</v>
      </c>
      <c r="V373" s="37">
        <v>0</v>
      </c>
      <c r="W373" s="37">
        <v>0</v>
      </c>
      <c r="Y373" s="44">
        <v>368</v>
      </c>
      <c r="Z373" s="37">
        <v>0</v>
      </c>
      <c r="AA373" s="37">
        <v>0</v>
      </c>
      <c r="AC373" s="44">
        <v>368</v>
      </c>
      <c r="AD373" s="37">
        <v>0</v>
      </c>
      <c r="AE373" s="37">
        <v>0</v>
      </c>
    </row>
    <row r="374" spans="1:31" ht="14.25" x14ac:dyDescent="0.2">
      <c r="A374" s="44">
        <v>369</v>
      </c>
      <c r="B374" s="37">
        <v>0</v>
      </c>
      <c r="C374" s="37">
        <v>0</v>
      </c>
      <c r="E374" s="44">
        <v>369</v>
      </c>
      <c r="F374" s="37">
        <v>0</v>
      </c>
      <c r="G374" s="37">
        <v>0</v>
      </c>
      <c r="I374" s="44">
        <v>369</v>
      </c>
      <c r="J374" s="37">
        <v>0</v>
      </c>
      <c r="K374" s="37">
        <v>0</v>
      </c>
      <c r="M374" s="44">
        <v>369</v>
      </c>
      <c r="N374" s="37">
        <v>0</v>
      </c>
      <c r="O374" s="37">
        <v>0</v>
      </c>
      <c r="Q374" s="44">
        <v>369</v>
      </c>
      <c r="R374" s="37">
        <v>0</v>
      </c>
      <c r="S374" s="37">
        <v>0</v>
      </c>
      <c r="U374" s="44">
        <v>369</v>
      </c>
      <c r="V374" s="37">
        <v>0</v>
      </c>
      <c r="W374" s="37">
        <v>0</v>
      </c>
      <c r="Y374" s="44">
        <v>369</v>
      </c>
      <c r="Z374" s="37">
        <v>0</v>
      </c>
      <c r="AA374" s="37">
        <v>0</v>
      </c>
      <c r="AC374" s="44">
        <v>369</v>
      </c>
      <c r="AD374" s="37">
        <v>0</v>
      </c>
      <c r="AE374" s="37">
        <v>0</v>
      </c>
    </row>
    <row r="375" spans="1:31" ht="14.25" x14ac:dyDescent="0.2">
      <c r="A375" s="44">
        <v>370</v>
      </c>
      <c r="B375" s="37">
        <v>0</v>
      </c>
      <c r="C375" s="37">
        <v>0</v>
      </c>
      <c r="E375" s="44">
        <v>370</v>
      </c>
      <c r="F375" s="37">
        <v>0</v>
      </c>
      <c r="G375" s="37">
        <v>0</v>
      </c>
      <c r="I375" s="44">
        <v>370</v>
      </c>
      <c r="J375" s="37">
        <v>0</v>
      </c>
      <c r="K375" s="37">
        <v>0</v>
      </c>
      <c r="M375" s="44">
        <v>370</v>
      </c>
      <c r="N375" s="37">
        <v>0</v>
      </c>
      <c r="O375" s="37">
        <v>0</v>
      </c>
      <c r="Q375" s="44">
        <v>370</v>
      </c>
      <c r="R375" s="37">
        <v>0</v>
      </c>
      <c r="S375" s="37">
        <v>0</v>
      </c>
      <c r="U375" s="44">
        <v>370</v>
      </c>
      <c r="V375" s="37">
        <v>0</v>
      </c>
      <c r="W375" s="37">
        <v>0</v>
      </c>
      <c r="Y375" s="44">
        <v>370</v>
      </c>
      <c r="Z375" s="37">
        <v>0</v>
      </c>
      <c r="AA375" s="37">
        <v>0</v>
      </c>
      <c r="AC375" s="44">
        <v>370</v>
      </c>
      <c r="AD375" s="37">
        <v>0</v>
      </c>
      <c r="AE375" s="37">
        <v>0</v>
      </c>
    </row>
    <row r="376" spans="1:31" ht="14.25" x14ac:dyDescent="0.2">
      <c r="A376" s="44">
        <v>371</v>
      </c>
      <c r="B376" s="37">
        <v>0</v>
      </c>
      <c r="C376" s="37">
        <v>0</v>
      </c>
      <c r="E376" s="44">
        <v>371</v>
      </c>
      <c r="F376" s="37">
        <v>0</v>
      </c>
      <c r="G376" s="37">
        <v>0</v>
      </c>
      <c r="I376" s="44">
        <v>371</v>
      </c>
      <c r="J376" s="37">
        <v>0</v>
      </c>
      <c r="K376" s="37">
        <v>0</v>
      </c>
      <c r="M376" s="44">
        <v>371</v>
      </c>
      <c r="N376" s="37">
        <v>0</v>
      </c>
      <c r="O376" s="37">
        <v>0</v>
      </c>
      <c r="Q376" s="44">
        <v>371</v>
      </c>
      <c r="R376" s="37">
        <v>0</v>
      </c>
      <c r="S376" s="37">
        <v>0</v>
      </c>
      <c r="U376" s="44">
        <v>371</v>
      </c>
      <c r="V376" s="37">
        <v>0</v>
      </c>
      <c r="W376" s="37">
        <v>0</v>
      </c>
      <c r="Y376" s="44">
        <v>371</v>
      </c>
      <c r="Z376" s="37">
        <v>0</v>
      </c>
      <c r="AA376" s="37">
        <v>0</v>
      </c>
      <c r="AC376" s="44">
        <v>371</v>
      </c>
      <c r="AD376" s="37">
        <v>0</v>
      </c>
      <c r="AE376" s="37">
        <v>0</v>
      </c>
    </row>
    <row r="377" spans="1:31" ht="14.25" x14ac:dyDescent="0.2">
      <c r="A377" s="44">
        <v>372</v>
      </c>
      <c r="B377" s="37">
        <v>0</v>
      </c>
      <c r="C377" s="37">
        <v>0</v>
      </c>
      <c r="E377" s="44">
        <v>372</v>
      </c>
      <c r="F377" s="37">
        <v>0</v>
      </c>
      <c r="G377" s="37">
        <v>0</v>
      </c>
      <c r="I377" s="44">
        <v>372</v>
      </c>
      <c r="J377" s="37">
        <v>0</v>
      </c>
      <c r="K377" s="37">
        <v>0</v>
      </c>
      <c r="M377" s="44">
        <v>372</v>
      </c>
      <c r="N377" s="37">
        <v>0</v>
      </c>
      <c r="O377" s="37">
        <v>0</v>
      </c>
      <c r="Q377" s="44">
        <v>372</v>
      </c>
      <c r="R377" s="37">
        <v>0</v>
      </c>
      <c r="S377" s="37">
        <v>0</v>
      </c>
      <c r="U377" s="44">
        <v>372</v>
      </c>
      <c r="V377" s="37">
        <v>0</v>
      </c>
      <c r="W377" s="37">
        <v>0</v>
      </c>
      <c r="Y377" s="44">
        <v>372</v>
      </c>
      <c r="Z377" s="37">
        <v>0</v>
      </c>
      <c r="AA377" s="37">
        <v>0</v>
      </c>
      <c r="AC377" s="44">
        <v>372</v>
      </c>
      <c r="AD377" s="37">
        <v>0</v>
      </c>
      <c r="AE377" s="37">
        <v>0</v>
      </c>
    </row>
    <row r="378" spans="1:31" ht="14.25" x14ac:dyDescent="0.2">
      <c r="A378" s="44">
        <v>373</v>
      </c>
      <c r="B378" s="37">
        <v>0</v>
      </c>
      <c r="C378" s="37">
        <v>0</v>
      </c>
      <c r="E378" s="44">
        <v>373</v>
      </c>
      <c r="F378" s="37">
        <v>0</v>
      </c>
      <c r="G378" s="37">
        <v>0</v>
      </c>
      <c r="I378" s="44">
        <v>373</v>
      </c>
      <c r="J378" s="37">
        <v>0</v>
      </c>
      <c r="K378" s="37">
        <v>0</v>
      </c>
      <c r="M378" s="44">
        <v>373</v>
      </c>
      <c r="N378" s="37">
        <v>0</v>
      </c>
      <c r="O378" s="37">
        <v>0</v>
      </c>
      <c r="Q378" s="44">
        <v>373</v>
      </c>
      <c r="R378" s="37">
        <v>0</v>
      </c>
      <c r="S378" s="37">
        <v>0</v>
      </c>
      <c r="U378" s="44">
        <v>373</v>
      </c>
      <c r="V378" s="37">
        <v>0</v>
      </c>
      <c r="W378" s="37">
        <v>0</v>
      </c>
      <c r="Y378" s="44">
        <v>373</v>
      </c>
      <c r="Z378" s="37">
        <v>0</v>
      </c>
      <c r="AA378" s="37">
        <v>0</v>
      </c>
      <c r="AC378" s="44">
        <v>373</v>
      </c>
      <c r="AD378" s="37">
        <v>0</v>
      </c>
      <c r="AE378" s="37">
        <v>0</v>
      </c>
    </row>
    <row r="379" spans="1:31" ht="14.25" x14ac:dyDescent="0.2">
      <c r="A379" s="44">
        <v>374</v>
      </c>
      <c r="B379" s="37">
        <v>0</v>
      </c>
      <c r="C379" s="37">
        <v>0</v>
      </c>
      <c r="E379" s="44">
        <v>374</v>
      </c>
      <c r="F379" s="37">
        <v>0</v>
      </c>
      <c r="G379" s="37">
        <v>0</v>
      </c>
      <c r="I379" s="44">
        <v>374</v>
      </c>
      <c r="J379" s="37">
        <v>0</v>
      </c>
      <c r="K379" s="37">
        <v>0</v>
      </c>
      <c r="M379" s="44">
        <v>374</v>
      </c>
      <c r="N379" s="37">
        <v>0</v>
      </c>
      <c r="O379" s="37">
        <v>0</v>
      </c>
      <c r="Q379" s="44">
        <v>374</v>
      </c>
      <c r="R379" s="37">
        <v>0</v>
      </c>
      <c r="S379" s="37">
        <v>0</v>
      </c>
      <c r="U379" s="44">
        <v>374</v>
      </c>
      <c r="V379" s="37">
        <v>0</v>
      </c>
      <c r="W379" s="37">
        <v>0</v>
      </c>
      <c r="Y379" s="44">
        <v>374</v>
      </c>
      <c r="Z379" s="37">
        <v>0</v>
      </c>
      <c r="AA379" s="37">
        <v>0</v>
      </c>
      <c r="AC379" s="44">
        <v>374</v>
      </c>
      <c r="AD379" s="37">
        <v>0</v>
      </c>
      <c r="AE379" s="37">
        <v>0</v>
      </c>
    </row>
    <row r="380" spans="1:31" ht="14.25" x14ac:dyDescent="0.2">
      <c r="A380" s="44">
        <v>375</v>
      </c>
      <c r="B380" s="37">
        <v>0</v>
      </c>
      <c r="C380" s="37">
        <v>0</v>
      </c>
      <c r="E380" s="44">
        <v>375</v>
      </c>
      <c r="F380" s="37">
        <v>0</v>
      </c>
      <c r="G380" s="37">
        <v>0</v>
      </c>
      <c r="I380" s="44">
        <v>375</v>
      </c>
      <c r="J380" s="37">
        <v>0</v>
      </c>
      <c r="K380" s="37">
        <v>0</v>
      </c>
      <c r="M380" s="44">
        <v>375</v>
      </c>
      <c r="N380" s="37">
        <v>0</v>
      </c>
      <c r="O380" s="37">
        <v>0</v>
      </c>
      <c r="Q380" s="44">
        <v>375</v>
      </c>
      <c r="R380" s="37">
        <v>0</v>
      </c>
      <c r="S380" s="37">
        <v>0</v>
      </c>
      <c r="U380" s="44">
        <v>375</v>
      </c>
      <c r="V380" s="37">
        <v>0</v>
      </c>
      <c r="W380" s="37">
        <v>0</v>
      </c>
      <c r="Y380" s="44">
        <v>375</v>
      </c>
      <c r="Z380" s="37">
        <v>0</v>
      </c>
      <c r="AA380" s="37">
        <v>0</v>
      </c>
      <c r="AC380" s="44">
        <v>375</v>
      </c>
      <c r="AD380" s="37">
        <v>0</v>
      </c>
      <c r="AE380" s="37">
        <v>0</v>
      </c>
    </row>
    <row r="381" spans="1:31" ht="14.25" x14ac:dyDescent="0.2">
      <c r="A381" s="44">
        <v>376</v>
      </c>
      <c r="B381" s="37">
        <v>0</v>
      </c>
      <c r="C381" s="37">
        <v>0</v>
      </c>
      <c r="E381" s="44">
        <v>376</v>
      </c>
      <c r="F381" s="37">
        <v>0</v>
      </c>
      <c r="G381" s="37">
        <v>0</v>
      </c>
      <c r="I381" s="44">
        <v>376</v>
      </c>
      <c r="J381" s="37">
        <v>0</v>
      </c>
      <c r="K381" s="37">
        <v>0</v>
      </c>
      <c r="M381" s="44">
        <v>376</v>
      </c>
      <c r="N381" s="37">
        <v>0</v>
      </c>
      <c r="O381" s="37">
        <v>0</v>
      </c>
      <c r="Q381" s="44">
        <v>376</v>
      </c>
      <c r="R381" s="37">
        <v>0</v>
      </c>
      <c r="S381" s="37">
        <v>0</v>
      </c>
      <c r="U381" s="44">
        <v>376</v>
      </c>
      <c r="V381" s="37">
        <v>0</v>
      </c>
      <c r="W381" s="37">
        <v>0</v>
      </c>
      <c r="Y381" s="44">
        <v>376</v>
      </c>
      <c r="Z381" s="37">
        <v>0</v>
      </c>
      <c r="AA381" s="37">
        <v>0</v>
      </c>
      <c r="AC381" s="44">
        <v>376</v>
      </c>
      <c r="AD381" s="37">
        <v>0</v>
      </c>
      <c r="AE381" s="37">
        <v>0</v>
      </c>
    </row>
    <row r="382" spans="1:31" ht="14.25" x14ac:dyDescent="0.2">
      <c r="A382" s="44">
        <v>377</v>
      </c>
      <c r="B382" s="37">
        <v>0</v>
      </c>
      <c r="C382" s="37">
        <v>0</v>
      </c>
      <c r="E382" s="44">
        <v>377</v>
      </c>
      <c r="F382" s="37">
        <v>0</v>
      </c>
      <c r="G382" s="37">
        <v>0</v>
      </c>
      <c r="I382" s="44">
        <v>377</v>
      </c>
      <c r="J382" s="37">
        <v>0</v>
      </c>
      <c r="K382" s="37">
        <v>0</v>
      </c>
      <c r="M382" s="44">
        <v>377</v>
      </c>
      <c r="N382" s="37">
        <v>0</v>
      </c>
      <c r="O382" s="37">
        <v>0</v>
      </c>
      <c r="Q382" s="44">
        <v>377</v>
      </c>
      <c r="R382" s="37">
        <v>0</v>
      </c>
      <c r="S382" s="37">
        <v>0</v>
      </c>
      <c r="U382" s="44">
        <v>377</v>
      </c>
      <c r="V382" s="37">
        <v>0</v>
      </c>
      <c r="W382" s="37">
        <v>0</v>
      </c>
      <c r="Y382" s="44">
        <v>377</v>
      </c>
      <c r="Z382" s="37">
        <v>0</v>
      </c>
      <c r="AA382" s="37">
        <v>0</v>
      </c>
      <c r="AC382" s="44">
        <v>377</v>
      </c>
      <c r="AD382" s="37">
        <v>0</v>
      </c>
      <c r="AE382" s="37">
        <v>0</v>
      </c>
    </row>
    <row r="383" spans="1:31" ht="14.25" x14ac:dyDescent="0.2">
      <c r="A383" s="44">
        <v>378</v>
      </c>
      <c r="B383" s="37">
        <v>0</v>
      </c>
      <c r="C383" s="37">
        <v>0</v>
      </c>
      <c r="E383" s="44">
        <v>378</v>
      </c>
      <c r="F383" s="37">
        <v>0</v>
      </c>
      <c r="G383" s="37">
        <v>0</v>
      </c>
      <c r="I383" s="44">
        <v>378</v>
      </c>
      <c r="J383" s="37">
        <v>0</v>
      </c>
      <c r="K383" s="37">
        <v>0</v>
      </c>
      <c r="M383" s="44">
        <v>378</v>
      </c>
      <c r="N383" s="37">
        <v>0</v>
      </c>
      <c r="O383" s="37">
        <v>0</v>
      </c>
      <c r="Q383" s="44">
        <v>378</v>
      </c>
      <c r="R383" s="37">
        <v>0</v>
      </c>
      <c r="S383" s="37">
        <v>0</v>
      </c>
      <c r="U383" s="44">
        <v>378</v>
      </c>
      <c r="V383" s="37">
        <v>0</v>
      </c>
      <c r="W383" s="37">
        <v>0</v>
      </c>
      <c r="Y383" s="44">
        <v>378</v>
      </c>
      <c r="Z383" s="37">
        <v>0</v>
      </c>
      <c r="AA383" s="37">
        <v>0</v>
      </c>
      <c r="AC383" s="44">
        <v>378</v>
      </c>
      <c r="AD383" s="37">
        <v>0</v>
      </c>
      <c r="AE383" s="37">
        <v>0</v>
      </c>
    </row>
    <row r="384" spans="1:31" ht="14.25" x14ac:dyDescent="0.2">
      <c r="A384" s="44">
        <v>379</v>
      </c>
      <c r="B384" s="37">
        <v>0</v>
      </c>
      <c r="C384" s="37">
        <v>0</v>
      </c>
      <c r="E384" s="44">
        <v>379</v>
      </c>
      <c r="F384" s="37">
        <v>0</v>
      </c>
      <c r="G384" s="37">
        <v>0</v>
      </c>
      <c r="I384" s="44">
        <v>379</v>
      </c>
      <c r="J384" s="37">
        <v>0</v>
      </c>
      <c r="K384" s="37">
        <v>0</v>
      </c>
      <c r="M384" s="44">
        <v>379</v>
      </c>
      <c r="N384" s="37">
        <v>0</v>
      </c>
      <c r="O384" s="37">
        <v>0</v>
      </c>
      <c r="Q384" s="44">
        <v>379</v>
      </c>
      <c r="R384" s="37">
        <v>0</v>
      </c>
      <c r="S384" s="37">
        <v>0</v>
      </c>
      <c r="U384" s="44">
        <v>379</v>
      </c>
      <c r="V384" s="37">
        <v>0</v>
      </c>
      <c r="W384" s="37">
        <v>0</v>
      </c>
      <c r="Y384" s="44">
        <v>379</v>
      </c>
      <c r="Z384" s="37">
        <v>0</v>
      </c>
      <c r="AA384" s="37">
        <v>0</v>
      </c>
      <c r="AC384" s="44">
        <v>379</v>
      </c>
      <c r="AD384" s="37">
        <v>0</v>
      </c>
      <c r="AE384" s="37">
        <v>0</v>
      </c>
    </row>
    <row r="385" spans="1:31" ht="14.25" x14ac:dyDescent="0.2">
      <c r="A385" s="44">
        <v>380</v>
      </c>
      <c r="B385" s="37">
        <v>0</v>
      </c>
      <c r="C385" s="37">
        <v>0</v>
      </c>
      <c r="E385" s="44">
        <v>380</v>
      </c>
      <c r="F385" s="37">
        <v>0</v>
      </c>
      <c r="G385" s="37">
        <v>0</v>
      </c>
      <c r="I385" s="44">
        <v>380</v>
      </c>
      <c r="J385" s="37">
        <v>0</v>
      </c>
      <c r="K385" s="37">
        <v>0</v>
      </c>
      <c r="M385" s="44">
        <v>380</v>
      </c>
      <c r="N385" s="37">
        <v>0</v>
      </c>
      <c r="O385" s="37">
        <v>0</v>
      </c>
      <c r="Q385" s="44">
        <v>380</v>
      </c>
      <c r="R385" s="37">
        <v>0</v>
      </c>
      <c r="S385" s="37">
        <v>0</v>
      </c>
      <c r="U385" s="44">
        <v>380</v>
      </c>
      <c r="V385" s="37">
        <v>0</v>
      </c>
      <c r="W385" s="37">
        <v>0</v>
      </c>
      <c r="Y385" s="44">
        <v>380</v>
      </c>
      <c r="Z385" s="37">
        <v>0</v>
      </c>
      <c r="AA385" s="37">
        <v>0</v>
      </c>
      <c r="AC385" s="44">
        <v>380</v>
      </c>
      <c r="AD385" s="37">
        <v>0</v>
      </c>
      <c r="AE385" s="37">
        <v>0</v>
      </c>
    </row>
    <row r="386" spans="1:31" ht="14.25" x14ac:dyDescent="0.2">
      <c r="A386" s="44">
        <v>381</v>
      </c>
      <c r="B386" s="37">
        <v>0</v>
      </c>
      <c r="C386" s="37">
        <v>0</v>
      </c>
      <c r="E386" s="44">
        <v>381</v>
      </c>
      <c r="F386" s="37">
        <v>0</v>
      </c>
      <c r="G386" s="37">
        <v>0</v>
      </c>
      <c r="I386" s="44">
        <v>381</v>
      </c>
      <c r="J386" s="37">
        <v>0</v>
      </c>
      <c r="K386" s="37">
        <v>0</v>
      </c>
      <c r="M386" s="44">
        <v>381</v>
      </c>
      <c r="N386" s="37">
        <v>0</v>
      </c>
      <c r="O386" s="37">
        <v>0</v>
      </c>
      <c r="Q386" s="44">
        <v>381</v>
      </c>
      <c r="R386" s="37">
        <v>0</v>
      </c>
      <c r="S386" s="37">
        <v>0</v>
      </c>
      <c r="U386" s="44">
        <v>381</v>
      </c>
      <c r="V386" s="37">
        <v>0</v>
      </c>
      <c r="W386" s="37">
        <v>0</v>
      </c>
      <c r="Y386" s="44">
        <v>381</v>
      </c>
      <c r="Z386" s="37">
        <v>0</v>
      </c>
      <c r="AA386" s="37">
        <v>0</v>
      </c>
      <c r="AC386" s="44">
        <v>381</v>
      </c>
      <c r="AD386" s="37">
        <v>0</v>
      </c>
      <c r="AE386" s="37">
        <v>0</v>
      </c>
    </row>
    <row r="387" spans="1:31" ht="14.25" x14ac:dyDescent="0.2">
      <c r="A387" s="44">
        <v>382</v>
      </c>
      <c r="B387" s="37">
        <v>0</v>
      </c>
      <c r="C387" s="37">
        <v>0</v>
      </c>
      <c r="E387" s="44">
        <v>382</v>
      </c>
      <c r="F387" s="37">
        <v>0</v>
      </c>
      <c r="G387" s="37">
        <v>0</v>
      </c>
      <c r="I387" s="44">
        <v>382</v>
      </c>
      <c r="J387" s="37">
        <v>0</v>
      </c>
      <c r="K387" s="37">
        <v>0</v>
      </c>
      <c r="M387" s="44">
        <v>382</v>
      </c>
      <c r="N387" s="37">
        <v>0</v>
      </c>
      <c r="O387" s="37">
        <v>0</v>
      </c>
      <c r="Q387" s="44">
        <v>382</v>
      </c>
      <c r="R387" s="37">
        <v>0</v>
      </c>
      <c r="S387" s="37">
        <v>0</v>
      </c>
      <c r="U387" s="44">
        <v>382</v>
      </c>
      <c r="V387" s="37">
        <v>0</v>
      </c>
      <c r="W387" s="37">
        <v>0</v>
      </c>
      <c r="Y387" s="44">
        <v>382</v>
      </c>
      <c r="Z387" s="37">
        <v>0</v>
      </c>
      <c r="AA387" s="37">
        <v>0</v>
      </c>
      <c r="AC387" s="44">
        <v>382</v>
      </c>
      <c r="AD387" s="37">
        <v>0</v>
      </c>
      <c r="AE387" s="37">
        <v>0</v>
      </c>
    </row>
    <row r="388" spans="1:31" ht="14.25" x14ac:dyDescent="0.2">
      <c r="A388" s="44">
        <v>383</v>
      </c>
      <c r="B388" s="37">
        <v>0</v>
      </c>
      <c r="C388" s="37">
        <v>0</v>
      </c>
      <c r="E388" s="44">
        <v>383</v>
      </c>
      <c r="F388" s="37">
        <v>0</v>
      </c>
      <c r="G388" s="37">
        <v>0</v>
      </c>
      <c r="I388" s="44">
        <v>383</v>
      </c>
      <c r="J388" s="37">
        <v>0</v>
      </c>
      <c r="K388" s="37">
        <v>0</v>
      </c>
      <c r="M388" s="44">
        <v>383</v>
      </c>
      <c r="N388" s="37">
        <v>0</v>
      </c>
      <c r="O388" s="37">
        <v>0</v>
      </c>
      <c r="Q388" s="44">
        <v>383</v>
      </c>
      <c r="R388" s="37">
        <v>0</v>
      </c>
      <c r="S388" s="37">
        <v>0</v>
      </c>
      <c r="U388" s="44">
        <v>383</v>
      </c>
      <c r="V388" s="37">
        <v>0</v>
      </c>
      <c r="W388" s="37">
        <v>0</v>
      </c>
      <c r="Y388" s="44">
        <v>383</v>
      </c>
      <c r="Z388" s="37">
        <v>0</v>
      </c>
      <c r="AA388" s="37">
        <v>0</v>
      </c>
      <c r="AC388" s="44">
        <v>383</v>
      </c>
      <c r="AD388" s="37">
        <v>0</v>
      </c>
      <c r="AE388" s="37">
        <v>0</v>
      </c>
    </row>
    <row r="389" spans="1:31" ht="14.25" x14ac:dyDescent="0.2">
      <c r="A389" s="44">
        <v>384</v>
      </c>
      <c r="B389" s="37">
        <v>0</v>
      </c>
      <c r="C389" s="37">
        <v>0</v>
      </c>
      <c r="E389" s="44">
        <v>384</v>
      </c>
      <c r="F389" s="37">
        <v>0</v>
      </c>
      <c r="G389" s="37">
        <v>0</v>
      </c>
      <c r="I389" s="44">
        <v>384</v>
      </c>
      <c r="J389" s="37">
        <v>0</v>
      </c>
      <c r="K389" s="37">
        <v>0</v>
      </c>
      <c r="M389" s="44">
        <v>384</v>
      </c>
      <c r="N389" s="37">
        <v>0</v>
      </c>
      <c r="O389" s="37">
        <v>0</v>
      </c>
      <c r="Q389" s="44">
        <v>384</v>
      </c>
      <c r="R389" s="37">
        <v>0</v>
      </c>
      <c r="S389" s="37">
        <v>0</v>
      </c>
      <c r="U389" s="44">
        <v>384</v>
      </c>
      <c r="V389" s="37">
        <v>0</v>
      </c>
      <c r="W389" s="37">
        <v>0</v>
      </c>
      <c r="Y389" s="44">
        <v>384</v>
      </c>
      <c r="Z389" s="37">
        <v>0</v>
      </c>
      <c r="AA389" s="37">
        <v>0</v>
      </c>
      <c r="AC389" s="44">
        <v>384</v>
      </c>
      <c r="AD389" s="37">
        <v>0</v>
      </c>
      <c r="AE389" s="37">
        <v>0</v>
      </c>
    </row>
    <row r="390" spans="1:31" ht="14.25" x14ac:dyDescent="0.2">
      <c r="A390" s="44">
        <v>385</v>
      </c>
      <c r="B390" s="37">
        <v>0</v>
      </c>
      <c r="C390" s="37">
        <v>0</v>
      </c>
      <c r="E390" s="44">
        <v>385</v>
      </c>
      <c r="F390" s="37">
        <v>0</v>
      </c>
      <c r="G390" s="37">
        <v>0</v>
      </c>
      <c r="I390" s="44">
        <v>385</v>
      </c>
      <c r="J390" s="37">
        <v>0</v>
      </c>
      <c r="K390" s="37">
        <v>0</v>
      </c>
      <c r="M390" s="44">
        <v>385</v>
      </c>
      <c r="N390" s="37">
        <v>0</v>
      </c>
      <c r="O390" s="37">
        <v>0</v>
      </c>
      <c r="Q390" s="44">
        <v>385</v>
      </c>
      <c r="R390" s="37">
        <v>0</v>
      </c>
      <c r="S390" s="37">
        <v>0</v>
      </c>
      <c r="U390" s="44">
        <v>385</v>
      </c>
      <c r="V390" s="37">
        <v>0</v>
      </c>
      <c r="W390" s="37">
        <v>0</v>
      </c>
      <c r="Y390" s="44">
        <v>385</v>
      </c>
      <c r="Z390" s="37">
        <v>0</v>
      </c>
      <c r="AA390" s="37">
        <v>0</v>
      </c>
      <c r="AC390" s="44">
        <v>385</v>
      </c>
      <c r="AD390" s="37">
        <v>0</v>
      </c>
      <c r="AE390" s="37">
        <v>0</v>
      </c>
    </row>
    <row r="391" spans="1:31" ht="14.25" x14ac:dyDescent="0.2">
      <c r="A391" s="44">
        <v>386</v>
      </c>
      <c r="B391" s="37">
        <v>0</v>
      </c>
      <c r="C391" s="37">
        <v>0</v>
      </c>
      <c r="E391" s="44">
        <v>386</v>
      </c>
      <c r="F391" s="37">
        <v>0</v>
      </c>
      <c r="G391" s="37">
        <v>0</v>
      </c>
      <c r="I391" s="44">
        <v>386</v>
      </c>
      <c r="J391" s="37">
        <v>0</v>
      </c>
      <c r="K391" s="37">
        <v>0</v>
      </c>
      <c r="M391" s="44">
        <v>386</v>
      </c>
      <c r="N391" s="37">
        <v>0</v>
      </c>
      <c r="O391" s="37">
        <v>0</v>
      </c>
      <c r="Q391" s="44">
        <v>386</v>
      </c>
      <c r="R391" s="37">
        <v>0</v>
      </c>
      <c r="S391" s="37">
        <v>0</v>
      </c>
      <c r="U391" s="44">
        <v>386</v>
      </c>
      <c r="V391" s="37">
        <v>0</v>
      </c>
      <c r="W391" s="37">
        <v>0</v>
      </c>
      <c r="Y391" s="44">
        <v>386</v>
      </c>
      <c r="Z391" s="37">
        <v>0</v>
      </c>
      <c r="AA391" s="37">
        <v>0</v>
      </c>
      <c r="AC391" s="44">
        <v>386</v>
      </c>
      <c r="AD391" s="37">
        <v>0</v>
      </c>
      <c r="AE391" s="37">
        <v>0</v>
      </c>
    </row>
    <row r="392" spans="1:31" ht="14.25" x14ac:dyDescent="0.2">
      <c r="A392" s="44">
        <v>387</v>
      </c>
      <c r="B392" s="37">
        <v>0</v>
      </c>
      <c r="C392" s="37">
        <v>0</v>
      </c>
      <c r="E392" s="44">
        <v>387</v>
      </c>
      <c r="F392" s="37">
        <v>0</v>
      </c>
      <c r="G392" s="37">
        <v>0</v>
      </c>
      <c r="I392" s="44">
        <v>387</v>
      </c>
      <c r="J392" s="37">
        <v>0</v>
      </c>
      <c r="K392" s="37">
        <v>0</v>
      </c>
      <c r="M392" s="44">
        <v>387</v>
      </c>
      <c r="N392" s="37">
        <v>0</v>
      </c>
      <c r="O392" s="37">
        <v>0</v>
      </c>
      <c r="Q392" s="44">
        <v>387</v>
      </c>
      <c r="R392" s="37">
        <v>0</v>
      </c>
      <c r="S392" s="37">
        <v>0</v>
      </c>
      <c r="U392" s="44">
        <v>387</v>
      </c>
      <c r="V392" s="37">
        <v>0</v>
      </c>
      <c r="W392" s="37">
        <v>0</v>
      </c>
      <c r="Y392" s="44">
        <v>387</v>
      </c>
      <c r="Z392" s="37">
        <v>0</v>
      </c>
      <c r="AA392" s="37">
        <v>0</v>
      </c>
      <c r="AC392" s="44">
        <v>387</v>
      </c>
      <c r="AD392" s="37">
        <v>0</v>
      </c>
      <c r="AE392" s="37">
        <v>0</v>
      </c>
    </row>
    <row r="393" spans="1:31" ht="14.25" x14ac:dyDescent="0.2">
      <c r="A393" s="44">
        <v>388</v>
      </c>
      <c r="B393" s="37">
        <v>0</v>
      </c>
      <c r="C393" s="37">
        <v>0</v>
      </c>
      <c r="E393" s="44">
        <v>388</v>
      </c>
      <c r="F393" s="37">
        <v>0</v>
      </c>
      <c r="G393" s="37">
        <v>0</v>
      </c>
      <c r="I393" s="44">
        <v>388</v>
      </c>
      <c r="J393" s="37">
        <v>0</v>
      </c>
      <c r="K393" s="37">
        <v>0</v>
      </c>
      <c r="M393" s="44">
        <v>388</v>
      </c>
      <c r="N393" s="37">
        <v>0</v>
      </c>
      <c r="O393" s="37">
        <v>0</v>
      </c>
      <c r="Q393" s="44">
        <v>388</v>
      </c>
      <c r="R393" s="37">
        <v>0</v>
      </c>
      <c r="S393" s="37">
        <v>0</v>
      </c>
      <c r="U393" s="44">
        <v>388</v>
      </c>
      <c r="V393" s="37">
        <v>0</v>
      </c>
      <c r="W393" s="37">
        <v>0</v>
      </c>
      <c r="Y393" s="44">
        <v>388</v>
      </c>
      <c r="Z393" s="37">
        <v>0</v>
      </c>
      <c r="AA393" s="37">
        <v>0</v>
      </c>
      <c r="AC393" s="44">
        <v>388</v>
      </c>
      <c r="AD393" s="37">
        <v>0</v>
      </c>
      <c r="AE393" s="37">
        <v>0</v>
      </c>
    </row>
    <row r="394" spans="1:31" ht="14.25" x14ac:dyDescent="0.2">
      <c r="A394" s="44">
        <v>389</v>
      </c>
      <c r="B394" s="37">
        <v>0</v>
      </c>
      <c r="C394" s="37">
        <v>0</v>
      </c>
      <c r="E394" s="44">
        <v>389</v>
      </c>
      <c r="F394" s="37">
        <v>0</v>
      </c>
      <c r="G394" s="37">
        <v>0</v>
      </c>
      <c r="I394" s="44">
        <v>389</v>
      </c>
      <c r="J394" s="37">
        <v>0</v>
      </c>
      <c r="K394" s="37">
        <v>0</v>
      </c>
      <c r="M394" s="44">
        <v>389</v>
      </c>
      <c r="N394" s="37">
        <v>0</v>
      </c>
      <c r="O394" s="37">
        <v>0</v>
      </c>
      <c r="Q394" s="44">
        <v>389</v>
      </c>
      <c r="R394" s="37">
        <v>0</v>
      </c>
      <c r="S394" s="37">
        <v>0</v>
      </c>
      <c r="U394" s="44">
        <v>389</v>
      </c>
      <c r="V394" s="37">
        <v>0</v>
      </c>
      <c r="W394" s="37">
        <v>0</v>
      </c>
      <c r="Y394" s="44">
        <v>389</v>
      </c>
      <c r="Z394" s="37">
        <v>0</v>
      </c>
      <c r="AA394" s="37">
        <v>0</v>
      </c>
      <c r="AC394" s="44">
        <v>389</v>
      </c>
      <c r="AD394" s="37">
        <v>0</v>
      </c>
      <c r="AE394" s="37">
        <v>0</v>
      </c>
    </row>
    <row r="395" spans="1:31" ht="14.25" x14ac:dyDescent="0.2">
      <c r="A395" s="44">
        <v>390</v>
      </c>
      <c r="B395" s="37">
        <v>0</v>
      </c>
      <c r="C395" s="37">
        <v>0</v>
      </c>
      <c r="E395" s="44">
        <v>390</v>
      </c>
      <c r="F395" s="37">
        <v>0</v>
      </c>
      <c r="G395" s="37">
        <v>0</v>
      </c>
      <c r="I395" s="44">
        <v>390</v>
      </c>
      <c r="J395" s="37">
        <v>0</v>
      </c>
      <c r="K395" s="37">
        <v>0</v>
      </c>
      <c r="M395" s="44">
        <v>390</v>
      </c>
      <c r="N395" s="37">
        <v>0</v>
      </c>
      <c r="O395" s="37">
        <v>0</v>
      </c>
      <c r="Q395" s="44">
        <v>390</v>
      </c>
      <c r="R395" s="37">
        <v>0</v>
      </c>
      <c r="S395" s="37">
        <v>0</v>
      </c>
      <c r="U395" s="44">
        <v>390</v>
      </c>
      <c r="V395" s="37">
        <v>0</v>
      </c>
      <c r="W395" s="37">
        <v>0</v>
      </c>
      <c r="Y395" s="44">
        <v>390</v>
      </c>
      <c r="Z395" s="37">
        <v>0</v>
      </c>
      <c r="AA395" s="37">
        <v>0</v>
      </c>
      <c r="AC395" s="44">
        <v>390</v>
      </c>
      <c r="AD395" s="37">
        <v>0</v>
      </c>
      <c r="AE395" s="37">
        <v>0</v>
      </c>
    </row>
    <row r="396" spans="1:31" ht="14.25" x14ac:dyDescent="0.2">
      <c r="A396" s="44">
        <v>391</v>
      </c>
      <c r="B396" s="37">
        <v>0</v>
      </c>
      <c r="C396" s="37">
        <v>0</v>
      </c>
      <c r="E396" s="44">
        <v>391</v>
      </c>
      <c r="F396" s="37">
        <v>0</v>
      </c>
      <c r="G396" s="37">
        <v>0</v>
      </c>
      <c r="I396" s="44">
        <v>391</v>
      </c>
      <c r="J396" s="37">
        <v>0</v>
      </c>
      <c r="K396" s="37">
        <v>0</v>
      </c>
      <c r="M396" s="44">
        <v>391</v>
      </c>
      <c r="N396" s="37">
        <v>0</v>
      </c>
      <c r="O396" s="37">
        <v>0</v>
      </c>
      <c r="Q396" s="44">
        <v>391</v>
      </c>
      <c r="R396" s="37">
        <v>0</v>
      </c>
      <c r="S396" s="37">
        <v>0</v>
      </c>
      <c r="U396" s="44">
        <v>391</v>
      </c>
      <c r="V396" s="37">
        <v>0</v>
      </c>
      <c r="W396" s="37">
        <v>0</v>
      </c>
      <c r="Y396" s="44">
        <v>391</v>
      </c>
      <c r="Z396" s="37">
        <v>0</v>
      </c>
      <c r="AA396" s="37">
        <v>0</v>
      </c>
      <c r="AC396" s="44">
        <v>391</v>
      </c>
      <c r="AD396" s="37">
        <v>0</v>
      </c>
      <c r="AE396" s="37">
        <v>0</v>
      </c>
    </row>
    <row r="397" spans="1:31" ht="14.25" x14ac:dyDescent="0.2">
      <c r="A397" s="44">
        <v>392</v>
      </c>
      <c r="B397" s="37">
        <v>0</v>
      </c>
      <c r="C397" s="37">
        <v>0</v>
      </c>
      <c r="E397" s="44">
        <v>392</v>
      </c>
      <c r="F397" s="37">
        <v>0</v>
      </c>
      <c r="G397" s="37">
        <v>0</v>
      </c>
      <c r="I397" s="44">
        <v>392</v>
      </c>
      <c r="J397" s="37">
        <v>0</v>
      </c>
      <c r="K397" s="37">
        <v>0</v>
      </c>
      <c r="M397" s="44">
        <v>392</v>
      </c>
      <c r="N397" s="37">
        <v>0</v>
      </c>
      <c r="O397" s="37">
        <v>0</v>
      </c>
      <c r="Q397" s="44">
        <v>392</v>
      </c>
      <c r="R397" s="37">
        <v>0</v>
      </c>
      <c r="S397" s="37">
        <v>0</v>
      </c>
      <c r="U397" s="44">
        <v>392</v>
      </c>
      <c r="V397" s="37">
        <v>0</v>
      </c>
      <c r="W397" s="37">
        <v>0</v>
      </c>
      <c r="Y397" s="44">
        <v>392</v>
      </c>
      <c r="Z397" s="37">
        <v>0</v>
      </c>
      <c r="AA397" s="37">
        <v>0</v>
      </c>
      <c r="AC397" s="44">
        <v>392</v>
      </c>
      <c r="AD397" s="37">
        <v>0</v>
      </c>
      <c r="AE397" s="37">
        <v>0</v>
      </c>
    </row>
    <row r="398" spans="1:31" ht="14.25" x14ac:dyDescent="0.2">
      <c r="A398" s="44">
        <v>393</v>
      </c>
      <c r="B398" s="37">
        <v>0</v>
      </c>
      <c r="C398" s="37">
        <v>0</v>
      </c>
      <c r="E398" s="44">
        <v>393</v>
      </c>
      <c r="F398" s="37">
        <v>0</v>
      </c>
      <c r="G398" s="37">
        <v>0</v>
      </c>
      <c r="I398" s="44">
        <v>393</v>
      </c>
      <c r="J398" s="37">
        <v>0</v>
      </c>
      <c r="K398" s="37">
        <v>0</v>
      </c>
      <c r="M398" s="44">
        <v>393</v>
      </c>
      <c r="N398" s="37">
        <v>0</v>
      </c>
      <c r="O398" s="37">
        <v>0</v>
      </c>
      <c r="Q398" s="44">
        <v>393</v>
      </c>
      <c r="R398" s="37">
        <v>0</v>
      </c>
      <c r="S398" s="37">
        <v>0</v>
      </c>
      <c r="U398" s="44">
        <v>393</v>
      </c>
      <c r="V398" s="37">
        <v>0</v>
      </c>
      <c r="W398" s="37">
        <v>0</v>
      </c>
      <c r="Y398" s="44">
        <v>393</v>
      </c>
      <c r="Z398" s="37">
        <v>0</v>
      </c>
      <c r="AA398" s="37">
        <v>0</v>
      </c>
      <c r="AC398" s="44">
        <v>393</v>
      </c>
      <c r="AD398" s="37">
        <v>0</v>
      </c>
      <c r="AE398" s="37">
        <v>0</v>
      </c>
    </row>
    <row r="399" spans="1:31" ht="14.25" x14ac:dyDescent="0.2">
      <c r="A399" s="44">
        <v>394</v>
      </c>
      <c r="B399" s="37">
        <v>0</v>
      </c>
      <c r="C399" s="37">
        <v>0</v>
      </c>
      <c r="E399" s="44">
        <v>394</v>
      </c>
      <c r="F399" s="37">
        <v>0</v>
      </c>
      <c r="G399" s="37">
        <v>0</v>
      </c>
      <c r="I399" s="44">
        <v>394</v>
      </c>
      <c r="J399" s="37">
        <v>0</v>
      </c>
      <c r="K399" s="37">
        <v>0</v>
      </c>
      <c r="M399" s="44">
        <v>394</v>
      </c>
      <c r="N399" s="37">
        <v>0</v>
      </c>
      <c r="O399" s="37">
        <v>0</v>
      </c>
      <c r="Q399" s="44">
        <v>394</v>
      </c>
      <c r="R399" s="37">
        <v>0</v>
      </c>
      <c r="S399" s="37">
        <v>0</v>
      </c>
      <c r="U399" s="44">
        <v>394</v>
      </c>
      <c r="V399" s="37">
        <v>0</v>
      </c>
      <c r="W399" s="37">
        <v>0</v>
      </c>
      <c r="Y399" s="44">
        <v>394</v>
      </c>
      <c r="Z399" s="37">
        <v>0</v>
      </c>
      <c r="AA399" s="37">
        <v>0</v>
      </c>
      <c r="AC399" s="44">
        <v>394</v>
      </c>
      <c r="AD399" s="37">
        <v>0</v>
      </c>
      <c r="AE399" s="37">
        <v>0</v>
      </c>
    </row>
    <row r="400" spans="1:31" ht="14.25" x14ac:dyDescent="0.2">
      <c r="A400" s="44">
        <v>395</v>
      </c>
      <c r="B400" s="37">
        <v>0</v>
      </c>
      <c r="C400" s="37">
        <v>0</v>
      </c>
      <c r="E400" s="44">
        <v>395</v>
      </c>
      <c r="F400" s="37">
        <v>0</v>
      </c>
      <c r="G400" s="37">
        <v>0</v>
      </c>
      <c r="I400" s="44">
        <v>395</v>
      </c>
      <c r="J400" s="37">
        <v>0</v>
      </c>
      <c r="K400" s="37">
        <v>0</v>
      </c>
      <c r="M400" s="44">
        <v>395</v>
      </c>
      <c r="N400" s="37">
        <v>0</v>
      </c>
      <c r="O400" s="37">
        <v>0</v>
      </c>
      <c r="Q400" s="44">
        <v>395</v>
      </c>
      <c r="R400" s="37">
        <v>0</v>
      </c>
      <c r="S400" s="37">
        <v>0</v>
      </c>
      <c r="U400" s="44">
        <v>395</v>
      </c>
      <c r="V400" s="37">
        <v>0</v>
      </c>
      <c r="W400" s="37">
        <v>0</v>
      </c>
      <c r="Y400" s="44">
        <v>395</v>
      </c>
      <c r="Z400" s="37">
        <v>0</v>
      </c>
      <c r="AA400" s="37">
        <v>0</v>
      </c>
      <c r="AC400" s="44">
        <v>395</v>
      </c>
      <c r="AD400" s="37">
        <v>0</v>
      </c>
      <c r="AE400" s="37">
        <v>0</v>
      </c>
    </row>
    <row r="401" spans="1:31" ht="14.25" x14ac:dyDescent="0.2">
      <c r="A401" s="44">
        <v>396</v>
      </c>
      <c r="B401" s="37">
        <v>0</v>
      </c>
      <c r="C401" s="37">
        <v>0</v>
      </c>
      <c r="E401" s="44">
        <v>396</v>
      </c>
      <c r="F401" s="37">
        <v>0</v>
      </c>
      <c r="G401" s="37">
        <v>0</v>
      </c>
      <c r="I401" s="44">
        <v>396</v>
      </c>
      <c r="J401" s="37">
        <v>0</v>
      </c>
      <c r="K401" s="37">
        <v>0</v>
      </c>
      <c r="M401" s="44">
        <v>396</v>
      </c>
      <c r="N401" s="37">
        <v>0</v>
      </c>
      <c r="O401" s="37">
        <v>0</v>
      </c>
      <c r="Q401" s="44">
        <v>396</v>
      </c>
      <c r="R401" s="37">
        <v>0</v>
      </c>
      <c r="S401" s="37">
        <v>0</v>
      </c>
      <c r="U401" s="44">
        <v>396</v>
      </c>
      <c r="V401" s="37">
        <v>0</v>
      </c>
      <c r="W401" s="37">
        <v>0</v>
      </c>
      <c r="Y401" s="44">
        <v>396</v>
      </c>
      <c r="Z401" s="37">
        <v>0</v>
      </c>
      <c r="AA401" s="37">
        <v>0</v>
      </c>
      <c r="AC401" s="44">
        <v>396</v>
      </c>
      <c r="AD401" s="37">
        <v>0</v>
      </c>
      <c r="AE401" s="37">
        <v>0</v>
      </c>
    </row>
    <row r="402" spans="1:31" ht="14.25" x14ac:dyDescent="0.2">
      <c r="A402" s="44">
        <v>397</v>
      </c>
      <c r="B402" s="37">
        <v>0</v>
      </c>
      <c r="C402" s="37">
        <v>0</v>
      </c>
      <c r="E402" s="44">
        <v>397</v>
      </c>
      <c r="F402" s="37">
        <v>0</v>
      </c>
      <c r="G402" s="37">
        <v>0</v>
      </c>
      <c r="I402" s="44">
        <v>397</v>
      </c>
      <c r="J402" s="37">
        <v>0</v>
      </c>
      <c r="K402" s="37">
        <v>0</v>
      </c>
      <c r="M402" s="44">
        <v>397</v>
      </c>
      <c r="N402" s="37">
        <v>0</v>
      </c>
      <c r="O402" s="37">
        <v>0</v>
      </c>
      <c r="Q402" s="44">
        <v>397</v>
      </c>
      <c r="R402" s="37">
        <v>0</v>
      </c>
      <c r="S402" s="37">
        <v>0</v>
      </c>
      <c r="U402" s="44">
        <v>397</v>
      </c>
      <c r="V402" s="37">
        <v>0</v>
      </c>
      <c r="W402" s="37">
        <v>0</v>
      </c>
      <c r="Y402" s="44">
        <v>397</v>
      </c>
      <c r="Z402" s="37">
        <v>0</v>
      </c>
      <c r="AA402" s="37">
        <v>0</v>
      </c>
      <c r="AC402" s="44">
        <v>397</v>
      </c>
      <c r="AD402" s="37">
        <v>0</v>
      </c>
      <c r="AE402" s="37">
        <v>0</v>
      </c>
    </row>
    <row r="403" spans="1:31" ht="14.25" x14ac:dyDescent="0.2">
      <c r="A403" s="44">
        <v>398</v>
      </c>
      <c r="B403" s="37">
        <v>0</v>
      </c>
      <c r="C403" s="37">
        <v>0</v>
      </c>
      <c r="E403" s="44">
        <v>398</v>
      </c>
      <c r="F403" s="37">
        <v>0</v>
      </c>
      <c r="G403" s="37">
        <v>0</v>
      </c>
      <c r="I403" s="44">
        <v>398</v>
      </c>
      <c r="J403" s="37">
        <v>0</v>
      </c>
      <c r="K403" s="37">
        <v>0</v>
      </c>
      <c r="M403" s="44">
        <v>398</v>
      </c>
      <c r="N403" s="37">
        <v>0</v>
      </c>
      <c r="O403" s="37">
        <v>0</v>
      </c>
      <c r="Q403" s="44">
        <v>398</v>
      </c>
      <c r="R403" s="37">
        <v>0</v>
      </c>
      <c r="S403" s="37">
        <v>0</v>
      </c>
      <c r="U403" s="44">
        <v>398</v>
      </c>
      <c r="V403" s="37">
        <v>0</v>
      </c>
      <c r="W403" s="37">
        <v>0</v>
      </c>
      <c r="Y403" s="44">
        <v>398</v>
      </c>
      <c r="Z403" s="37">
        <v>0</v>
      </c>
      <c r="AA403" s="37">
        <v>0</v>
      </c>
      <c r="AC403" s="44">
        <v>398</v>
      </c>
      <c r="AD403" s="37">
        <v>0</v>
      </c>
      <c r="AE403" s="37">
        <v>0</v>
      </c>
    </row>
    <row r="404" spans="1:31" ht="14.25" x14ac:dyDescent="0.2">
      <c r="A404" s="44">
        <v>399</v>
      </c>
      <c r="B404" s="37">
        <v>0</v>
      </c>
      <c r="C404" s="37">
        <v>0</v>
      </c>
      <c r="E404" s="44">
        <v>399</v>
      </c>
      <c r="F404" s="37">
        <v>0</v>
      </c>
      <c r="G404" s="37">
        <v>0</v>
      </c>
      <c r="I404" s="44">
        <v>399</v>
      </c>
      <c r="J404" s="37">
        <v>0</v>
      </c>
      <c r="K404" s="37">
        <v>0</v>
      </c>
      <c r="M404" s="44">
        <v>399</v>
      </c>
      <c r="N404" s="37">
        <v>0</v>
      </c>
      <c r="O404" s="37">
        <v>0</v>
      </c>
      <c r="Q404" s="44">
        <v>399</v>
      </c>
      <c r="R404" s="37">
        <v>0</v>
      </c>
      <c r="S404" s="37">
        <v>0</v>
      </c>
      <c r="U404" s="44">
        <v>399</v>
      </c>
      <c r="V404" s="37">
        <v>0</v>
      </c>
      <c r="W404" s="37">
        <v>0</v>
      </c>
      <c r="Y404" s="44">
        <v>399</v>
      </c>
      <c r="Z404" s="37">
        <v>0</v>
      </c>
      <c r="AA404" s="37">
        <v>0</v>
      </c>
      <c r="AC404" s="44">
        <v>399</v>
      </c>
      <c r="AD404" s="37">
        <v>0</v>
      </c>
      <c r="AE404" s="37">
        <v>0</v>
      </c>
    </row>
    <row r="405" spans="1:31" ht="14.25" x14ac:dyDescent="0.2">
      <c r="A405" s="44">
        <v>400</v>
      </c>
      <c r="B405" s="37">
        <v>0</v>
      </c>
      <c r="C405" s="37">
        <v>0</v>
      </c>
      <c r="E405" s="44">
        <v>400</v>
      </c>
      <c r="F405" s="37">
        <v>0</v>
      </c>
      <c r="G405" s="37">
        <v>0</v>
      </c>
      <c r="I405" s="44">
        <v>400</v>
      </c>
      <c r="J405" s="37">
        <v>0</v>
      </c>
      <c r="K405" s="37">
        <v>0</v>
      </c>
      <c r="M405" s="44">
        <v>400</v>
      </c>
      <c r="N405" s="37">
        <v>0</v>
      </c>
      <c r="O405" s="37">
        <v>0</v>
      </c>
      <c r="Q405" s="44">
        <v>400</v>
      </c>
      <c r="R405" s="37">
        <v>0</v>
      </c>
      <c r="S405" s="37">
        <v>0</v>
      </c>
      <c r="U405" s="44">
        <v>400</v>
      </c>
      <c r="V405" s="37">
        <v>0</v>
      </c>
      <c r="W405" s="37">
        <v>0</v>
      </c>
      <c r="Y405" s="44">
        <v>400</v>
      </c>
      <c r="Z405" s="37">
        <v>0</v>
      </c>
      <c r="AA405" s="37">
        <v>0</v>
      </c>
      <c r="AC405" s="44">
        <v>400</v>
      </c>
      <c r="AD405" s="37">
        <v>0</v>
      </c>
      <c r="AE405" s="37">
        <v>0</v>
      </c>
    </row>
    <row r="406" spans="1:31" ht="14.25" x14ac:dyDescent="0.2">
      <c r="A406" s="44">
        <v>401</v>
      </c>
      <c r="B406" s="37">
        <v>0</v>
      </c>
      <c r="C406" s="37">
        <v>0</v>
      </c>
      <c r="E406" s="44">
        <v>401</v>
      </c>
      <c r="F406" s="37">
        <v>0</v>
      </c>
      <c r="G406" s="37">
        <v>0</v>
      </c>
      <c r="I406" s="44">
        <v>401</v>
      </c>
      <c r="J406" s="37">
        <v>0</v>
      </c>
      <c r="K406" s="37">
        <v>0</v>
      </c>
      <c r="M406" s="44">
        <v>401</v>
      </c>
      <c r="N406" s="37">
        <v>0</v>
      </c>
      <c r="O406" s="37">
        <v>0</v>
      </c>
      <c r="Q406" s="44">
        <v>401</v>
      </c>
      <c r="R406" s="37">
        <v>0</v>
      </c>
      <c r="S406" s="37">
        <v>0</v>
      </c>
      <c r="U406" s="44">
        <v>401</v>
      </c>
      <c r="V406" s="37">
        <v>0</v>
      </c>
      <c r="W406" s="37">
        <v>0</v>
      </c>
      <c r="Y406" s="44">
        <v>401</v>
      </c>
      <c r="Z406" s="37">
        <v>0</v>
      </c>
      <c r="AA406" s="37">
        <v>0</v>
      </c>
      <c r="AC406" s="44">
        <v>401</v>
      </c>
      <c r="AD406" s="37">
        <v>0</v>
      </c>
      <c r="AE406" s="37">
        <v>0</v>
      </c>
    </row>
    <row r="407" spans="1:31" ht="14.25" x14ac:dyDescent="0.2">
      <c r="A407" s="44">
        <v>402</v>
      </c>
      <c r="B407" s="37">
        <v>0</v>
      </c>
      <c r="C407" s="37">
        <v>0</v>
      </c>
      <c r="E407" s="44">
        <v>402</v>
      </c>
      <c r="F407" s="37">
        <v>0</v>
      </c>
      <c r="G407" s="37">
        <v>0</v>
      </c>
      <c r="I407" s="44">
        <v>402</v>
      </c>
      <c r="J407" s="37">
        <v>0</v>
      </c>
      <c r="K407" s="37">
        <v>0</v>
      </c>
      <c r="M407" s="44">
        <v>402</v>
      </c>
      <c r="N407" s="37">
        <v>0</v>
      </c>
      <c r="O407" s="37">
        <v>0</v>
      </c>
      <c r="Q407" s="44">
        <v>402</v>
      </c>
      <c r="R407" s="37">
        <v>0</v>
      </c>
      <c r="S407" s="37">
        <v>0</v>
      </c>
      <c r="U407" s="44">
        <v>402</v>
      </c>
      <c r="V407" s="37">
        <v>0</v>
      </c>
      <c r="W407" s="37">
        <v>0</v>
      </c>
      <c r="Y407" s="44">
        <v>402</v>
      </c>
      <c r="Z407" s="37">
        <v>0</v>
      </c>
      <c r="AA407" s="37">
        <v>0</v>
      </c>
      <c r="AC407" s="44">
        <v>402</v>
      </c>
      <c r="AD407" s="37">
        <v>0</v>
      </c>
      <c r="AE407" s="37">
        <v>0</v>
      </c>
    </row>
    <row r="408" spans="1:31" ht="14.25" x14ac:dyDescent="0.2">
      <c r="A408" s="44">
        <v>403</v>
      </c>
      <c r="B408" s="37">
        <v>0</v>
      </c>
      <c r="C408" s="37">
        <v>0</v>
      </c>
      <c r="E408" s="44">
        <v>403</v>
      </c>
      <c r="F408" s="37">
        <v>0</v>
      </c>
      <c r="G408" s="37">
        <v>0</v>
      </c>
      <c r="I408" s="44">
        <v>403</v>
      </c>
      <c r="J408" s="37">
        <v>0</v>
      </c>
      <c r="K408" s="37">
        <v>0</v>
      </c>
      <c r="M408" s="44">
        <v>403</v>
      </c>
      <c r="N408" s="37">
        <v>0</v>
      </c>
      <c r="O408" s="37">
        <v>0</v>
      </c>
      <c r="Q408" s="44">
        <v>403</v>
      </c>
      <c r="R408" s="37">
        <v>0</v>
      </c>
      <c r="S408" s="37">
        <v>0</v>
      </c>
      <c r="U408" s="44">
        <v>403</v>
      </c>
      <c r="V408" s="37">
        <v>0</v>
      </c>
      <c r="W408" s="37">
        <v>0</v>
      </c>
      <c r="Y408" s="44">
        <v>403</v>
      </c>
      <c r="Z408" s="37">
        <v>0</v>
      </c>
      <c r="AA408" s="37">
        <v>0</v>
      </c>
      <c r="AC408" s="44">
        <v>403</v>
      </c>
      <c r="AD408" s="37">
        <v>0</v>
      </c>
      <c r="AE408" s="37">
        <v>0</v>
      </c>
    </row>
    <row r="409" spans="1:31" ht="14.25" x14ac:dyDescent="0.2">
      <c r="A409" s="44">
        <v>404</v>
      </c>
      <c r="B409" s="37">
        <v>0</v>
      </c>
      <c r="C409" s="37">
        <v>0</v>
      </c>
      <c r="E409" s="44">
        <v>404</v>
      </c>
      <c r="F409" s="37">
        <v>0</v>
      </c>
      <c r="G409" s="37">
        <v>0</v>
      </c>
      <c r="I409" s="44">
        <v>404</v>
      </c>
      <c r="J409" s="37">
        <v>0</v>
      </c>
      <c r="K409" s="37">
        <v>0</v>
      </c>
      <c r="M409" s="44">
        <v>404</v>
      </c>
      <c r="N409" s="37">
        <v>0</v>
      </c>
      <c r="O409" s="37">
        <v>0</v>
      </c>
      <c r="Q409" s="44">
        <v>404</v>
      </c>
      <c r="R409" s="37">
        <v>0</v>
      </c>
      <c r="S409" s="37">
        <v>0</v>
      </c>
      <c r="U409" s="44">
        <v>404</v>
      </c>
      <c r="V409" s="37">
        <v>0</v>
      </c>
      <c r="W409" s="37">
        <v>0</v>
      </c>
      <c r="Y409" s="44">
        <v>404</v>
      </c>
      <c r="Z409" s="37">
        <v>0</v>
      </c>
      <c r="AA409" s="37">
        <v>0</v>
      </c>
      <c r="AC409" s="44">
        <v>404</v>
      </c>
      <c r="AD409" s="37">
        <v>0</v>
      </c>
      <c r="AE409" s="37">
        <v>0</v>
      </c>
    </row>
    <row r="410" spans="1:31" ht="14.25" x14ac:dyDescent="0.2">
      <c r="A410" s="44">
        <v>405</v>
      </c>
      <c r="B410" s="37">
        <v>0</v>
      </c>
      <c r="C410" s="37">
        <v>0</v>
      </c>
      <c r="E410" s="44">
        <v>405</v>
      </c>
      <c r="F410" s="37">
        <v>0</v>
      </c>
      <c r="G410" s="37">
        <v>0</v>
      </c>
      <c r="I410" s="44">
        <v>405</v>
      </c>
      <c r="J410" s="37">
        <v>0</v>
      </c>
      <c r="K410" s="37">
        <v>0</v>
      </c>
      <c r="M410" s="44">
        <v>405</v>
      </c>
      <c r="N410" s="37">
        <v>0</v>
      </c>
      <c r="O410" s="37">
        <v>0</v>
      </c>
      <c r="Q410" s="44">
        <v>405</v>
      </c>
      <c r="R410" s="37">
        <v>0</v>
      </c>
      <c r="S410" s="37">
        <v>0</v>
      </c>
      <c r="U410" s="44">
        <v>405</v>
      </c>
      <c r="V410" s="37">
        <v>0</v>
      </c>
      <c r="W410" s="37">
        <v>0</v>
      </c>
      <c r="Y410" s="44">
        <v>405</v>
      </c>
      <c r="Z410" s="37">
        <v>0</v>
      </c>
      <c r="AA410" s="37">
        <v>0</v>
      </c>
      <c r="AC410" s="44">
        <v>405</v>
      </c>
      <c r="AD410" s="37">
        <v>0</v>
      </c>
      <c r="AE410" s="37">
        <v>0</v>
      </c>
    </row>
    <row r="411" spans="1:31" ht="14.25" x14ac:dyDescent="0.2">
      <c r="A411" s="44">
        <v>406</v>
      </c>
      <c r="B411" s="37">
        <v>0</v>
      </c>
      <c r="C411" s="37">
        <v>0</v>
      </c>
      <c r="E411" s="44">
        <v>406</v>
      </c>
      <c r="F411" s="37">
        <v>0</v>
      </c>
      <c r="G411" s="37">
        <v>0</v>
      </c>
      <c r="I411" s="44">
        <v>406</v>
      </c>
      <c r="J411" s="37">
        <v>0</v>
      </c>
      <c r="K411" s="37">
        <v>0</v>
      </c>
      <c r="M411" s="44">
        <v>406</v>
      </c>
      <c r="N411" s="37">
        <v>0</v>
      </c>
      <c r="O411" s="37">
        <v>0</v>
      </c>
      <c r="Q411" s="44">
        <v>406</v>
      </c>
      <c r="R411" s="37">
        <v>0</v>
      </c>
      <c r="S411" s="37">
        <v>0</v>
      </c>
      <c r="U411" s="44">
        <v>406</v>
      </c>
      <c r="V411" s="37">
        <v>0</v>
      </c>
      <c r="W411" s="37">
        <v>0</v>
      </c>
      <c r="Y411" s="44">
        <v>406</v>
      </c>
      <c r="Z411" s="37">
        <v>0</v>
      </c>
      <c r="AA411" s="37">
        <v>0</v>
      </c>
      <c r="AC411" s="44">
        <v>406</v>
      </c>
      <c r="AD411" s="37">
        <v>0</v>
      </c>
      <c r="AE411" s="37">
        <v>0</v>
      </c>
    </row>
    <row r="412" spans="1:31" ht="14.25" x14ac:dyDescent="0.2">
      <c r="A412" s="44">
        <v>407</v>
      </c>
      <c r="B412" s="37">
        <v>0</v>
      </c>
      <c r="C412" s="37">
        <v>0</v>
      </c>
      <c r="E412" s="44">
        <v>407</v>
      </c>
      <c r="F412" s="37">
        <v>0</v>
      </c>
      <c r="G412" s="37">
        <v>0</v>
      </c>
      <c r="I412" s="44">
        <v>407</v>
      </c>
      <c r="J412" s="37">
        <v>0</v>
      </c>
      <c r="K412" s="37">
        <v>0</v>
      </c>
      <c r="M412" s="44">
        <v>407</v>
      </c>
      <c r="N412" s="37">
        <v>0</v>
      </c>
      <c r="O412" s="37">
        <v>0</v>
      </c>
      <c r="Q412" s="44">
        <v>407</v>
      </c>
      <c r="R412" s="37">
        <v>0</v>
      </c>
      <c r="S412" s="37">
        <v>0</v>
      </c>
      <c r="U412" s="44">
        <v>407</v>
      </c>
      <c r="V412" s="37">
        <v>0</v>
      </c>
      <c r="W412" s="37">
        <v>0</v>
      </c>
      <c r="Y412" s="44">
        <v>407</v>
      </c>
      <c r="Z412" s="37">
        <v>0</v>
      </c>
      <c r="AA412" s="37">
        <v>0</v>
      </c>
      <c r="AC412" s="44">
        <v>407</v>
      </c>
      <c r="AD412" s="37">
        <v>0</v>
      </c>
      <c r="AE412" s="37">
        <v>0</v>
      </c>
    </row>
    <row r="413" spans="1:31" ht="14.25" x14ac:dyDescent="0.2">
      <c r="A413" s="44">
        <v>408</v>
      </c>
      <c r="B413" s="37">
        <v>0</v>
      </c>
      <c r="C413" s="37">
        <v>0</v>
      </c>
      <c r="E413" s="44">
        <v>408</v>
      </c>
      <c r="F413" s="37">
        <v>0</v>
      </c>
      <c r="G413" s="37">
        <v>0</v>
      </c>
      <c r="I413" s="44">
        <v>408</v>
      </c>
      <c r="J413" s="37">
        <v>0</v>
      </c>
      <c r="K413" s="37">
        <v>0</v>
      </c>
      <c r="M413" s="44">
        <v>408</v>
      </c>
      <c r="N413" s="37">
        <v>0</v>
      </c>
      <c r="O413" s="37">
        <v>0</v>
      </c>
      <c r="Q413" s="44">
        <v>408</v>
      </c>
      <c r="R413" s="37">
        <v>0</v>
      </c>
      <c r="S413" s="37">
        <v>0</v>
      </c>
      <c r="U413" s="44">
        <v>408</v>
      </c>
      <c r="V413" s="37">
        <v>0</v>
      </c>
      <c r="W413" s="37">
        <v>0</v>
      </c>
      <c r="Y413" s="44">
        <v>408</v>
      </c>
      <c r="Z413" s="37">
        <v>0</v>
      </c>
      <c r="AA413" s="37">
        <v>0</v>
      </c>
      <c r="AC413" s="44">
        <v>408</v>
      </c>
      <c r="AD413" s="37">
        <v>0</v>
      </c>
      <c r="AE413" s="37">
        <v>0</v>
      </c>
    </row>
    <row r="414" spans="1:31" ht="14.25" x14ac:dyDescent="0.2">
      <c r="A414" s="44">
        <v>409</v>
      </c>
      <c r="B414" s="37">
        <v>0</v>
      </c>
      <c r="C414" s="37">
        <v>0</v>
      </c>
      <c r="E414" s="44">
        <v>409</v>
      </c>
      <c r="F414" s="37">
        <v>0</v>
      </c>
      <c r="G414" s="37">
        <v>0</v>
      </c>
      <c r="I414" s="44">
        <v>409</v>
      </c>
      <c r="J414" s="37">
        <v>0</v>
      </c>
      <c r="K414" s="37">
        <v>0</v>
      </c>
      <c r="M414" s="44">
        <v>409</v>
      </c>
      <c r="N414" s="37">
        <v>0</v>
      </c>
      <c r="O414" s="37">
        <v>0</v>
      </c>
      <c r="Q414" s="44">
        <v>409</v>
      </c>
      <c r="R414" s="37">
        <v>0</v>
      </c>
      <c r="S414" s="37">
        <v>0</v>
      </c>
      <c r="U414" s="44">
        <v>409</v>
      </c>
      <c r="V414" s="37">
        <v>0</v>
      </c>
      <c r="W414" s="37">
        <v>0</v>
      </c>
      <c r="Y414" s="44">
        <v>409</v>
      </c>
      <c r="Z414" s="37">
        <v>0</v>
      </c>
      <c r="AA414" s="37">
        <v>0</v>
      </c>
      <c r="AC414" s="44">
        <v>409</v>
      </c>
      <c r="AD414" s="37">
        <v>0</v>
      </c>
      <c r="AE414" s="37">
        <v>0</v>
      </c>
    </row>
    <row r="415" spans="1:31" ht="14.25" x14ac:dyDescent="0.2">
      <c r="A415" s="44">
        <v>410</v>
      </c>
      <c r="B415" s="37">
        <v>0</v>
      </c>
      <c r="C415" s="37">
        <v>0</v>
      </c>
      <c r="E415" s="44">
        <v>410</v>
      </c>
      <c r="F415" s="37">
        <v>0</v>
      </c>
      <c r="G415" s="37">
        <v>0</v>
      </c>
      <c r="I415" s="44">
        <v>410</v>
      </c>
      <c r="J415" s="37">
        <v>0</v>
      </c>
      <c r="K415" s="37">
        <v>0</v>
      </c>
      <c r="M415" s="44">
        <v>410</v>
      </c>
      <c r="N415" s="37">
        <v>0</v>
      </c>
      <c r="O415" s="37">
        <v>0</v>
      </c>
      <c r="Q415" s="44">
        <v>410</v>
      </c>
      <c r="R415" s="37">
        <v>0</v>
      </c>
      <c r="S415" s="37">
        <v>0</v>
      </c>
      <c r="U415" s="44">
        <v>410</v>
      </c>
      <c r="V415" s="37">
        <v>0</v>
      </c>
      <c r="W415" s="37">
        <v>0</v>
      </c>
      <c r="Y415" s="44">
        <v>410</v>
      </c>
      <c r="Z415" s="37">
        <v>0</v>
      </c>
      <c r="AA415" s="37">
        <v>0</v>
      </c>
      <c r="AC415" s="44">
        <v>410</v>
      </c>
      <c r="AD415" s="37">
        <v>0</v>
      </c>
      <c r="AE415" s="37">
        <v>0</v>
      </c>
    </row>
    <row r="416" spans="1:31" ht="14.25" x14ac:dyDescent="0.2">
      <c r="A416" s="44">
        <v>411</v>
      </c>
      <c r="B416" s="37">
        <v>0</v>
      </c>
      <c r="C416" s="37">
        <v>0</v>
      </c>
      <c r="E416" s="44">
        <v>411</v>
      </c>
      <c r="F416" s="37">
        <v>0</v>
      </c>
      <c r="G416" s="37">
        <v>0</v>
      </c>
      <c r="I416" s="44">
        <v>411</v>
      </c>
      <c r="J416" s="37">
        <v>0</v>
      </c>
      <c r="K416" s="37">
        <v>0</v>
      </c>
      <c r="M416" s="44">
        <v>411</v>
      </c>
      <c r="N416" s="37">
        <v>0</v>
      </c>
      <c r="O416" s="37">
        <v>0</v>
      </c>
      <c r="Q416" s="44">
        <v>411</v>
      </c>
      <c r="R416" s="37">
        <v>0</v>
      </c>
      <c r="S416" s="37">
        <v>0</v>
      </c>
      <c r="U416" s="44">
        <v>411</v>
      </c>
      <c r="V416" s="37">
        <v>0</v>
      </c>
      <c r="W416" s="37">
        <v>0</v>
      </c>
      <c r="Y416" s="44">
        <v>411</v>
      </c>
      <c r="Z416" s="37">
        <v>0</v>
      </c>
      <c r="AA416" s="37">
        <v>0</v>
      </c>
      <c r="AC416" s="44">
        <v>411</v>
      </c>
      <c r="AD416" s="37">
        <v>0</v>
      </c>
      <c r="AE416" s="37">
        <v>0</v>
      </c>
    </row>
    <row r="417" spans="1:31" ht="14.25" x14ac:dyDescent="0.2">
      <c r="A417" s="44">
        <v>412</v>
      </c>
      <c r="B417" s="37">
        <v>0</v>
      </c>
      <c r="C417" s="37">
        <v>0</v>
      </c>
      <c r="E417" s="44">
        <v>412</v>
      </c>
      <c r="F417" s="37">
        <v>0</v>
      </c>
      <c r="G417" s="37">
        <v>0</v>
      </c>
      <c r="I417" s="44">
        <v>412</v>
      </c>
      <c r="J417" s="37">
        <v>0</v>
      </c>
      <c r="K417" s="37">
        <v>0</v>
      </c>
      <c r="M417" s="44">
        <v>412</v>
      </c>
      <c r="N417" s="37">
        <v>0</v>
      </c>
      <c r="O417" s="37">
        <v>0</v>
      </c>
      <c r="Q417" s="44">
        <v>412</v>
      </c>
      <c r="R417" s="37">
        <v>0</v>
      </c>
      <c r="S417" s="37">
        <v>0</v>
      </c>
      <c r="U417" s="44">
        <v>412</v>
      </c>
      <c r="V417" s="37">
        <v>0</v>
      </c>
      <c r="W417" s="37">
        <v>0</v>
      </c>
      <c r="Y417" s="44">
        <v>412</v>
      </c>
      <c r="Z417" s="37">
        <v>0</v>
      </c>
      <c r="AA417" s="37">
        <v>0</v>
      </c>
      <c r="AC417" s="44">
        <v>412</v>
      </c>
      <c r="AD417" s="37">
        <v>0</v>
      </c>
      <c r="AE417" s="37">
        <v>0</v>
      </c>
    </row>
    <row r="418" spans="1:31" ht="14.25" x14ac:dyDescent="0.2">
      <c r="A418" s="44">
        <v>413</v>
      </c>
      <c r="B418" s="37">
        <v>0</v>
      </c>
      <c r="C418" s="37">
        <v>0</v>
      </c>
      <c r="E418" s="44">
        <v>413</v>
      </c>
      <c r="F418" s="37">
        <v>0</v>
      </c>
      <c r="G418" s="37">
        <v>0</v>
      </c>
      <c r="I418" s="44">
        <v>413</v>
      </c>
      <c r="J418" s="37">
        <v>0</v>
      </c>
      <c r="K418" s="37">
        <v>0</v>
      </c>
      <c r="M418" s="44">
        <v>413</v>
      </c>
      <c r="N418" s="37">
        <v>0</v>
      </c>
      <c r="O418" s="37">
        <v>0</v>
      </c>
      <c r="Q418" s="44">
        <v>413</v>
      </c>
      <c r="R418" s="37">
        <v>0</v>
      </c>
      <c r="S418" s="37">
        <v>0</v>
      </c>
      <c r="U418" s="44">
        <v>413</v>
      </c>
      <c r="V418" s="37">
        <v>0</v>
      </c>
      <c r="W418" s="37">
        <v>0</v>
      </c>
      <c r="Y418" s="44">
        <v>413</v>
      </c>
      <c r="Z418" s="37">
        <v>0</v>
      </c>
      <c r="AA418" s="37">
        <v>0</v>
      </c>
      <c r="AC418" s="44">
        <v>413</v>
      </c>
      <c r="AD418" s="37">
        <v>0</v>
      </c>
      <c r="AE418" s="37">
        <v>0</v>
      </c>
    </row>
    <row r="419" spans="1:31" ht="14.25" x14ac:dyDescent="0.2">
      <c r="A419" s="44">
        <v>414</v>
      </c>
      <c r="B419" s="37">
        <v>0</v>
      </c>
      <c r="C419" s="37">
        <v>0</v>
      </c>
      <c r="E419" s="44">
        <v>414</v>
      </c>
      <c r="F419" s="37">
        <v>0</v>
      </c>
      <c r="G419" s="37">
        <v>0</v>
      </c>
      <c r="I419" s="44">
        <v>414</v>
      </c>
      <c r="J419" s="37">
        <v>0</v>
      </c>
      <c r="K419" s="37">
        <v>0</v>
      </c>
      <c r="M419" s="44">
        <v>414</v>
      </c>
      <c r="N419" s="37">
        <v>0</v>
      </c>
      <c r="O419" s="37">
        <v>0</v>
      </c>
      <c r="Q419" s="44">
        <v>414</v>
      </c>
      <c r="R419" s="37">
        <v>0</v>
      </c>
      <c r="S419" s="37">
        <v>0</v>
      </c>
      <c r="U419" s="44">
        <v>414</v>
      </c>
      <c r="V419" s="37">
        <v>0</v>
      </c>
      <c r="W419" s="37">
        <v>0</v>
      </c>
      <c r="Y419" s="44">
        <v>414</v>
      </c>
      <c r="Z419" s="37">
        <v>0</v>
      </c>
      <c r="AA419" s="37">
        <v>0</v>
      </c>
      <c r="AC419" s="44">
        <v>414</v>
      </c>
      <c r="AD419" s="37">
        <v>0</v>
      </c>
      <c r="AE419" s="37">
        <v>0</v>
      </c>
    </row>
    <row r="420" spans="1:31" ht="14.25" x14ac:dyDescent="0.2">
      <c r="A420" s="44">
        <v>415</v>
      </c>
      <c r="B420" s="37">
        <v>0</v>
      </c>
      <c r="C420" s="37">
        <v>0</v>
      </c>
      <c r="E420" s="44">
        <v>415</v>
      </c>
      <c r="F420" s="37">
        <v>0</v>
      </c>
      <c r="G420" s="37">
        <v>0</v>
      </c>
      <c r="I420" s="44">
        <v>415</v>
      </c>
      <c r="J420" s="37">
        <v>0</v>
      </c>
      <c r="K420" s="37">
        <v>0</v>
      </c>
      <c r="M420" s="44">
        <v>415</v>
      </c>
      <c r="N420" s="37">
        <v>0</v>
      </c>
      <c r="O420" s="37">
        <v>0</v>
      </c>
      <c r="Q420" s="44">
        <v>415</v>
      </c>
      <c r="R420" s="37">
        <v>0</v>
      </c>
      <c r="S420" s="37">
        <v>0</v>
      </c>
      <c r="U420" s="44">
        <v>415</v>
      </c>
      <c r="V420" s="37">
        <v>0</v>
      </c>
      <c r="W420" s="37">
        <v>0</v>
      </c>
      <c r="Y420" s="44">
        <v>415</v>
      </c>
      <c r="Z420" s="37">
        <v>0</v>
      </c>
      <c r="AA420" s="37">
        <v>0</v>
      </c>
      <c r="AC420" s="44">
        <v>415</v>
      </c>
      <c r="AD420" s="37">
        <v>0</v>
      </c>
      <c r="AE420" s="37">
        <v>0</v>
      </c>
    </row>
    <row r="421" spans="1:31" ht="14.25" x14ac:dyDescent="0.2">
      <c r="A421" s="44">
        <v>416</v>
      </c>
      <c r="B421" s="37">
        <v>0</v>
      </c>
      <c r="C421" s="37">
        <v>0</v>
      </c>
      <c r="E421" s="44">
        <v>416</v>
      </c>
      <c r="F421" s="37">
        <v>0</v>
      </c>
      <c r="G421" s="37">
        <v>0</v>
      </c>
      <c r="I421" s="44">
        <v>416</v>
      </c>
      <c r="J421" s="37">
        <v>0</v>
      </c>
      <c r="K421" s="37">
        <v>0</v>
      </c>
      <c r="M421" s="44">
        <v>416</v>
      </c>
      <c r="N421" s="37">
        <v>0</v>
      </c>
      <c r="O421" s="37">
        <v>0</v>
      </c>
      <c r="Q421" s="44">
        <v>416</v>
      </c>
      <c r="R421" s="37">
        <v>0</v>
      </c>
      <c r="S421" s="37">
        <v>0</v>
      </c>
      <c r="U421" s="44">
        <v>416</v>
      </c>
      <c r="V421" s="37">
        <v>0</v>
      </c>
      <c r="W421" s="37">
        <v>0</v>
      </c>
      <c r="Y421" s="44">
        <v>416</v>
      </c>
      <c r="Z421" s="37">
        <v>0</v>
      </c>
      <c r="AA421" s="37">
        <v>0</v>
      </c>
      <c r="AC421" s="44">
        <v>416</v>
      </c>
      <c r="AD421" s="37">
        <v>0</v>
      </c>
      <c r="AE421" s="37">
        <v>0</v>
      </c>
    </row>
    <row r="422" spans="1:31" ht="14.25" x14ac:dyDescent="0.2">
      <c r="A422" s="44">
        <v>417</v>
      </c>
      <c r="B422" s="37">
        <v>0</v>
      </c>
      <c r="C422" s="37">
        <v>0</v>
      </c>
      <c r="E422" s="44">
        <v>417</v>
      </c>
      <c r="F422" s="37">
        <v>0</v>
      </c>
      <c r="G422" s="37">
        <v>0</v>
      </c>
      <c r="I422" s="44">
        <v>417</v>
      </c>
      <c r="J422" s="37">
        <v>0</v>
      </c>
      <c r="K422" s="37">
        <v>0</v>
      </c>
      <c r="M422" s="44">
        <v>417</v>
      </c>
      <c r="N422" s="37">
        <v>0</v>
      </c>
      <c r="O422" s="37">
        <v>0</v>
      </c>
      <c r="Q422" s="44">
        <v>417</v>
      </c>
      <c r="R422" s="37">
        <v>0</v>
      </c>
      <c r="S422" s="37">
        <v>0</v>
      </c>
      <c r="U422" s="44">
        <v>417</v>
      </c>
      <c r="V422" s="37">
        <v>0</v>
      </c>
      <c r="W422" s="37">
        <v>0</v>
      </c>
      <c r="Y422" s="44">
        <v>417</v>
      </c>
      <c r="Z422" s="37">
        <v>0</v>
      </c>
      <c r="AA422" s="37">
        <v>0</v>
      </c>
      <c r="AC422" s="44">
        <v>417</v>
      </c>
      <c r="AD422" s="37">
        <v>0</v>
      </c>
      <c r="AE422" s="37">
        <v>0</v>
      </c>
    </row>
    <row r="423" spans="1:31" ht="14.25" x14ac:dyDescent="0.2">
      <c r="A423" s="44">
        <v>418</v>
      </c>
      <c r="B423" s="37">
        <v>0</v>
      </c>
      <c r="C423" s="37">
        <v>0</v>
      </c>
      <c r="E423" s="44">
        <v>418</v>
      </c>
      <c r="F423" s="37">
        <v>0</v>
      </c>
      <c r="G423" s="37">
        <v>0</v>
      </c>
      <c r="I423" s="44">
        <v>418</v>
      </c>
      <c r="J423" s="37">
        <v>0</v>
      </c>
      <c r="K423" s="37">
        <v>0</v>
      </c>
      <c r="M423" s="44">
        <v>418</v>
      </c>
      <c r="N423" s="37">
        <v>0</v>
      </c>
      <c r="O423" s="37">
        <v>0</v>
      </c>
      <c r="Q423" s="44">
        <v>418</v>
      </c>
      <c r="R423" s="37">
        <v>0</v>
      </c>
      <c r="S423" s="37">
        <v>0</v>
      </c>
      <c r="U423" s="44">
        <v>418</v>
      </c>
      <c r="V423" s="37">
        <v>0</v>
      </c>
      <c r="W423" s="37">
        <v>0</v>
      </c>
      <c r="Y423" s="44">
        <v>418</v>
      </c>
      <c r="Z423" s="37">
        <v>0</v>
      </c>
      <c r="AA423" s="37">
        <v>0</v>
      </c>
      <c r="AC423" s="44">
        <v>418</v>
      </c>
      <c r="AD423" s="37">
        <v>0</v>
      </c>
      <c r="AE423" s="37">
        <v>0</v>
      </c>
    </row>
    <row r="424" spans="1:31" ht="14.25" x14ac:dyDescent="0.2">
      <c r="A424" s="44">
        <v>419</v>
      </c>
      <c r="B424" s="37">
        <v>0</v>
      </c>
      <c r="C424" s="37">
        <v>0</v>
      </c>
      <c r="E424" s="44">
        <v>419</v>
      </c>
      <c r="F424" s="37">
        <v>0</v>
      </c>
      <c r="G424" s="37">
        <v>0</v>
      </c>
      <c r="I424" s="44">
        <v>419</v>
      </c>
      <c r="J424" s="37">
        <v>0</v>
      </c>
      <c r="K424" s="37">
        <v>0</v>
      </c>
      <c r="M424" s="44">
        <v>419</v>
      </c>
      <c r="N424" s="37">
        <v>0</v>
      </c>
      <c r="O424" s="37">
        <v>0</v>
      </c>
      <c r="Q424" s="44">
        <v>419</v>
      </c>
      <c r="R424" s="37">
        <v>0</v>
      </c>
      <c r="S424" s="37">
        <v>0</v>
      </c>
      <c r="U424" s="44">
        <v>419</v>
      </c>
      <c r="V424" s="37">
        <v>0</v>
      </c>
      <c r="W424" s="37">
        <v>0</v>
      </c>
      <c r="Y424" s="44">
        <v>419</v>
      </c>
      <c r="Z424" s="37">
        <v>0</v>
      </c>
      <c r="AA424" s="37">
        <v>0</v>
      </c>
      <c r="AC424" s="44">
        <v>419</v>
      </c>
      <c r="AD424" s="37">
        <v>0</v>
      </c>
      <c r="AE424" s="37">
        <v>0</v>
      </c>
    </row>
    <row r="425" spans="1:31" ht="14.25" x14ac:dyDescent="0.2">
      <c r="A425" s="44">
        <v>420</v>
      </c>
      <c r="B425" s="37">
        <v>0</v>
      </c>
      <c r="C425" s="37">
        <v>0</v>
      </c>
      <c r="E425" s="44">
        <v>420</v>
      </c>
      <c r="F425" s="37">
        <v>0</v>
      </c>
      <c r="G425" s="37">
        <v>0</v>
      </c>
      <c r="I425" s="44">
        <v>420</v>
      </c>
      <c r="J425" s="37">
        <v>0</v>
      </c>
      <c r="K425" s="37">
        <v>0</v>
      </c>
      <c r="M425" s="44">
        <v>420</v>
      </c>
      <c r="N425" s="37">
        <v>0</v>
      </c>
      <c r="O425" s="37">
        <v>0</v>
      </c>
      <c r="Q425" s="44">
        <v>420</v>
      </c>
      <c r="R425" s="37">
        <v>0</v>
      </c>
      <c r="S425" s="37">
        <v>0</v>
      </c>
      <c r="U425" s="44">
        <v>420</v>
      </c>
      <c r="V425" s="37">
        <v>0</v>
      </c>
      <c r="W425" s="37">
        <v>0</v>
      </c>
      <c r="Y425" s="44">
        <v>420</v>
      </c>
      <c r="Z425" s="37">
        <v>0</v>
      </c>
      <c r="AA425" s="37">
        <v>0</v>
      </c>
      <c r="AC425" s="44">
        <v>420</v>
      </c>
      <c r="AD425" s="37">
        <v>0</v>
      </c>
      <c r="AE425" s="37">
        <v>0</v>
      </c>
    </row>
    <row r="426" spans="1:31" ht="14.25" x14ac:dyDescent="0.2">
      <c r="A426" s="44">
        <v>421</v>
      </c>
      <c r="B426" s="37">
        <v>0</v>
      </c>
      <c r="C426" s="37">
        <v>0</v>
      </c>
      <c r="E426" s="44">
        <v>421</v>
      </c>
      <c r="F426" s="37">
        <v>0</v>
      </c>
      <c r="G426" s="37">
        <v>0</v>
      </c>
      <c r="I426" s="44">
        <v>421</v>
      </c>
      <c r="J426" s="37">
        <v>0</v>
      </c>
      <c r="K426" s="37">
        <v>0</v>
      </c>
      <c r="M426" s="44">
        <v>421</v>
      </c>
      <c r="N426" s="37">
        <v>0</v>
      </c>
      <c r="O426" s="37">
        <v>0</v>
      </c>
      <c r="Q426" s="44">
        <v>421</v>
      </c>
      <c r="R426" s="37">
        <v>0</v>
      </c>
      <c r="S426" s="37">
        <v>0</v>
      </c>
      <c r="U426" s="44">
        <v>421</v>
      </c>
      <c r="V426" s="37">
        <v>0</v>
      </c>
      <c r="W426" s="37">
        <v>0</v>
      </c>
      <c r="Y426" s="44">
        <v>421</v>
      </c>
      <c r="Z426" s="37">
        <v>0</v>
      </c>
      <c r="AA426" s="37">
        <v>0</v>
      </c>
      <c r="AC426" s="44">
        <v>421</v>
      </c>
      <c r="AD426" s="37">
        <v>0</v>
      </c>
      <c r="AE426" s="37">
        <v>0</v>
      </c>
    </row>
    <row r="427" spans="1:31" ht="14.25" x14ac:dyDescent="0.2">
      <c r="A427" s="44">
        <v>422</v>
      </c>
      <c r="B427" s="37">
        <v>0</v>
      </c>
      <c r="C427" s="37">
        <v>0</v>
      </c>
      <c r="E427" s="44">
        <v>422</v>
      </c>
      <c r="F427" s="37">
        <v>0</v>
      </c>
      <c r="G427" s="37">
        <v>0</v>
      </c>
      <c r="I427" s="44">
        <v>422</v>
      </c>
      <c r="J427" s="37">
        <v>0</v>
      </c>
      <c r="K427" s="37">
        <v>0</v>
      </c>
      <c r="M427" s="44">
        <v>422</v>
      </c>
      <c r="N427" s="37">
        <v>0</v>
      </c>
      <c r="O427" s="37">
        <v>0</v>
      </c>
      <c r="Q427" s="44">
        <v>422</v>
      </c>
      <c r="R427" s="37">
        <v>0</v>
      </c>
      <c r="S427" s="37">
        <v>0</v>
      </c>
      <c r="U427" s="44">
        <v>422</v>
      </c>
      <c r="V427" s="37">
        <v>0</v>
      </c>
      <c r="W427" s="37">
        <v>0</v>
      </c>
      <c r="Y427" s="44">
        <v>422</v>
      </c>
      <c r="Z427" s="37">
        <v>0</v>
      </c>
      <c r="AA427" s="37">
        <v>0</v>
      </c>
      <c r="AC427" s="44">
        <v>422</v>
      </c>
      <c r="AD427" s="37">
        <v>0</v>
      </c>
      <c r="AE427" s="37">
        <v>0</v>
      </c>
    </row>
    <row r="428" spans="1:31" ht="14.25" x14ac:dyDescent="0.2">
      <c r="A428" s="44">
        <v>423</v>
      </c>
      <c r="B428" s="37">
        <v>0</v>
      </c>
      <c r="C428" s="37">
        <v>0</v>
      </c>
      <c r="E428" s="44">
        <v>423</v>
      </c>
      <c r="F428" s="37">
        <v>0</v>
      </c>
      <c r="G428" s="37">
        <v>0</v>
      </c>
      <c r="I428" s="44">
        <v>423</v>
      </c>
      <c r="J428" s="37">
        <v>0</v>
      </c>
      <c r="K428" s="37">
        <v>0</v>
      </c>
      <c r="M428" s="44">
        <v>423</v>
      </c>
      <c r="N428" s="37">
        <v>0</v>
      </c>
      <c r="O428" s="37">
        <v>0</v>
      </c>
      <c r="Q428" s="44">
        <v>423</v>
      </c>
      <c r="R428" s="37">
        <v>0</v>
      </c>
      <c r="S428" s="37">
        <v>0</v>
      </c>
      <c r="U428" s="44">
        <v>423</v>
      </c>
      <c r="V428" s="37">
        <v>0</v>
      </c>
      <c r="W428" s="37">
        <v>0</v>
      </c>
      <c r="Y428" s="44">
        <v>423</v>
      </c>
      <c r="Z428" s="37">
        <v>0</v>
      </c>
      <c r="AA428" s="37">
        <v>0</v>
      </c>
      <c r="AC428" s="44">
        <v>423</v>
      </c>
      <c r="AD428" s="37">
        <v>0</v>
      </c>
      <c r="AE428" s="37">
        <v>0</v>
      </c>
    </row>
    <row r="429" spans="1:31" ht="14.25" x14ac:dyDescent="0.2">
      <c r="A429" s="44">
        <v>424</v>
      </c>
      <c r="B429" s="37">
        <v>0</v>
      </c>
      <c r="C429" s="37">
        <v>0</v>
      </c>
      <c r="E429" s="44">
        <v>424</v>
      </c>
      <c r="F429" s="37">
        <v>0</v>
      </c>
      <c r="G429" s="37">
        <v>0</v>
      </c>
      <c r="I429" s="44">
        <v>424</v>
      </c>
      <c r="J429" s="37">
        <v>0</v>
      </c>
      <c r="K429" s="37">
        <v>0</v>
      </c>
      <c r="M429" s="44">
        <v>424</v>
      </c>
      <c r="N429" s="37">
        <v>0</v>
      </c>
      <c r="O429" s="37">
        <v>0</v>
      </c>
      <c r="Q429" s="44">
        <v>424</v>
      </c>
      <c r="R429" s="37">
        <v>0</v>
      </c>
      <c r="S429" s="37">
        <v>0</v>
      </c>
      <c r="U429" s="44">
        <v>424</v>
      </c>
      <c r="V429" s="37">
        <v>0</v>
      </c>
      <c r="W429" s="37">
        <v>0</v>
      </c>
      <c r="Y429" s="44">
        <v>424</v>
      </c>
      <c r="Z429" s="37">
        <v>0</v>
      </c>
      <c r="AA429" s="37">
        <v>0</v>
      </c>
      <c r="AC429" s="44">
        <v>424</v>
      </c>
      <c r="AD429" s="37">
        <v>0</v>
      </c>
      <c r="AE429" s="37">
        <v>0</v>
      </c>
    </row>
    <row r="430" spans="1:31" ht="14.25" x14ac:dyDescent="0.2">
      <c r="A430" s="44">
        <v>425</v>
      </c>
      <c r="B430" s="37">
        <v>0</v>
      </c>
      <c r="C430" s="37">
        <v>0</v>
      </c>
      <c r="E430" s="44">
        <v>425</v>
      </c>
      <c r="F430" s="37">
        <v>0</v>
      </c>
      <c r="G430" s="37">
        <v>0</v>
      </c>
      <c r="I430" s="44">
        <v>425</v>
      </c>
      <c r="J430" s="37">
        <v>0</v>
      </c>
      <c r="K430" s="37">
        <v>0</v>
      </c>
      <c r="M430" s="44">
        <v>425</v>
      </c>
      <c r="N430" s="37">
        <v>0</v>
      </c>
      <c r="O430" s="37">
        <v>0</v>
      </c>
      <c r="Q430" s="44">
        <v>425</v>
      </c>
      <c r="R430" s="37">
        <v>0</v>
      </c>
      <c r="S430" s="37">
        <v>0</v>
      </c>
      <c r="U430" s="44">
        <v>425</v>
      </c>
      <c r="V430" s="37">
        <v>0</v>
      </c>
      <c r="W430" s="37">
        <v>0</v>
      </c>
      <c r="Y430" s="44">
        <v>425</v>
      </c>
      <c r="Z430" s="37">
        <v>0</v>
      </c>
      <c r="AA430" s="37">
        <v>0</v>
      </c>
      <c r="AC430" s="44">
        <v>425</v>
      </c>
      <c r="AD430" s="37">
        <v>0</v>
      </c>
      <c r="AE430" s="37">
        <v>0</v>
      </c>
    </row>
    <row r="431" spans="1:31" ht="14.25" x14ac:dyDescent="0.2">
      <c r="A431" s="44">
        <v>426</v>
      </c>
      <c r="B431" s="37">
        <v>0</v>
      </c>
      <c r="C431" s="37">
        <v>0</v>
      </c>
      <c r="E431" s="44">
        <v>426</v>
      </c>
      <c r="F431" s="37">
        <v>0</v>
      </c>
      <c r="G431" s="37">
        <v>0</v>
      </c>
      <c r="I431" s="44">
        <v>426</v>
      </c>
      <c r="J431" s="37">
        <v>0</v>
      </c>
      <c r="K431" s="37">
        <v>0</v>
      </c>
      <c r="M431" s="44">
        <v>426</v>
      </c>
      <c r="N431" s="37">
        <v>0</v>
      </c>
      <c r="O431" s="37">
        <v>0</v>
      </c>
      <c r="Q431" s="44">
        <v>426</v>
      </c>
      <c r="R431" s="37">
        <v>0</v>
      </c>
      <c r="S431" s="37">
        <v>0</v>
      </c>
      <c r="U431" s="44">
        <v>426</v>
      </c>
      <c r="V431" s="37">
        <v>0</v>
      </c>
      <c r="W431" s="37">
        <v>0</v>
      </c>
      <c r="Y431" s="44">
        <v>426</v>
      </c>
      <c r="Z431" s="37">
        <v>0</v>
      </c>
      <c r="AA431" s="37">
        <v>0</v>
      </c>
      <c r="AC431" s="44">
        <v>426</v>
      </c>
      <c r="AD431" s="37">
        <v>0</v>
      </c>
      <c r="AE431" s="37">
        <v>0</v>
      </c>
    </row>
    <row r="432" spans="1:31" ht="14.25" x14ac:dyDescent="0.2">
      <c r="A432" s="44">
        <v>427</v>
      </c>
      <c r="B432" s="37">
        <v>0</v>
      </c>
      <c r="C432" s="37">
        <v>0</v>
      </c>
      <c r="E432" s="44">
        <v>427</v>
      </c>
      <c r="F432" s="37">
        <v>0</v>
      </c>
      <c r="G432" s="37">
        <v>0</v>
      </c>
      <c r="I432" s="44">
        <v>427</v>
      </c>
      <c r="J432" s="37">
        <v>0</v>
      </c>
      <c r="K432" s="37">
        <v>0</v>
      </c>
      <c r="M432" s="44">
        <v>427</v>
      </c>
      <c r="N432" s="37">
        <v>0</v>
      </c>
      <c r="O432" s="37">
        <v>0</v>
      </c>
      <c r="Q432" s="44">
        <v>427</v>
      </c>
      <c r="R432" s="37">
        <v>0</v>
      </c>
      <c r="S432" s="37">
        <v>0</v>
      </c>
      <c r="U432" s="44">
        <v>427</v>
      </c>
      <c r="V432" s="37">
        <v>0</v>
      </c>
      <c r="W432" s="37">
        <v>0</v>
      </c>
      <c r="Y432" s="44">
        <v>427</v>
      </c>
      <c r="Z432" s="37">
        <v>0</v>
      </c>
      <c r="AA432" s="37">
        <v>0</v>
      </c>
      <c r="AC432" s="44">
        <v>427</v>
      </c>
      <c r="AD432" s="37">
        <v>0</v>
      </c>
      <c r="AE432" s="37">
        <v>0</v>
      </c>
    </row>
    <row r="433" spans="1:31" ht="14.25" x14ac:dyDescent="0.2">
      <c r="A433" s="44">
        <v>428</v>
      </c>
      <c r="B433" s="37">
        <v>0</v>
      </c>
      <c r="C433" s="37">
        <v>0</v>
      </c>
      <c r="E433" s="44">
        <v>428</v>
      </c>
      <c r="F433" s="37">
        <v>0</v>
      </c>
      <c r="G433" s="37">
        <v>0</v>
      </c>
      <c r="I433" s="44">
        <v>428</v>
      </c>
      <c r="J433" s="37">
        <v>0</v>
      </c>
      <c r="K433" s="37">
        <v>0</v>
      </c>
      <c r="M433" s="44">
        <v>428</v>
      </c>
      <c r="N433" s="37">
        <v>0</v>
      </c>
      <c r="O433" s="37">
        <v>0</v>
      </c>
      <c r="Q433" s="44">
        <v>428</v>
      </c>
      <c r="R433" s="37">
        <v>0</v>
      </c>
      <c r="S433" s="37">
        <v>0</v>
      </c>
      <c r="U433" s="44">
        <v>428</v>
      </c>
      <c r="V433" s="37">
        <v>0</v>
      </c>
      <c r="W433" s="37">
        <v>0</v>
      </c>
      <c r="Y433" s="44">
        <v>428</v>
      </c>
      <c r="Z433" s="37">
        <v>0</v>
      </c>
      <c r="AA433" s="37">
        <v>0</v>
      </c>
      <c r="AC433" s="44">
        <v>428</v>
      </c>
      <c r="AD433" s="37">
        <v>0</v>
      </c>
      <c r="AE433" s="37">
        <v>0</v>
      </c>
    </row>
    <row r="434" spans="1:31" ht="14.25" x14ac:dyDescent="0.2">
      <c r="A434" s="44">
        <v>429</v>
      </c>
      <c r="B434" s="37">
        <v>0</v>
      </c>
      <c r="C434" s="37">
        <v>0</v>
      </c>
      <c r="E434" s="44">
        <v>429</v>
      </c>
      <c r="F434" s="37">
        <v>0</v>
      </c>
      <c r="G434" s="37">
        <v>0</v>
      </c>
      <c r="I434" s="44">
        <v>429</v>
      </c>
      <c r="J434" s="37">
        <v>0</v>
      </c>
      <c r="K434" s="37">
        <v>0</v>
      </c>
      <c r="M434" s="44">
        <v>429</v>
      </c>
      <c r="N434" s="37">
        <v>0</v>
      </c>
      <c r="O434" s="37">
        <v>0</v>
      </c>
      <c r="Q434" s="44">
        <v>429</v>
      </c>
      <c r="R434" s="37">
        <v>0</v>
      </c>
      <c r="S434" s="37">
        <v>0</v>
      </c>
      <c r="U434" s="44">
        <v>429</v>
      </c>
      <c r="V434" s="37">
        <v>0</v>
      </c>
      <c r="W434" s="37">
        <v>0</v>
      </c>
      <c r="Y434" s="44">
        <v>429</v>
      </c>
      <c r="Z434" s="37">
        <v>0</v>
      </c>
      <c r="AA434" s="37">
        <v>0</v>
      </c>
      <c r="AC434" s="44">
        <v>429</v>
      </c>
      <c r="AD434" s="37">
        <v>0</v>
      </c>
      <c r="AE434" s="37">
        <v>0</v>
      </c>
    </row>
    <row r="435" spans="1:31" ht="14.25" x14ac:dyDescent="0.2">
      <c r="A435" s="44">
        <v>430</v>
      </c>
      <c r="B435" s="37">
        <v>0</v>
      </c>
      <c r="C435" s="37">
        <v>0</v>
      </c>
      <c r="E435" s="44">
        <v>430</v>
      </c>
      <c r="F435" s="37">
        <v>0</v>
      </c>
      <c r="G435" s="37">
        <v>0</v>
      </c>
      <c r="I435" s="44">
        <v>430</v>
      </c>
      <c r="J435" s="37">
        <v>0</v>
      </c>
      <c r="K435" s="37">
        <v>0</v>
      </c>
      <c r="M435" s="44">
        <v>430</v>
      </c>
      <c r="N435" s="37">
        <v>0</v>
      </c>
      <c r="O435" s="37">
        <v>0</v>
      </c>
      <c r="Q435" s="44">
        <v>430</v>
      </c>
      <c r="R435" s="37">
        <v>0</v>
      </c>
      <c r="S435" s="37">
        <v>0</v>
      </c>
      <c r="U435" s="44">
        <v>430</v>
      </c>
      <c r="V435" s="37">
        <v>0</v>
      </c>
      <c r="W435" s="37">
        <v>0</v>
      </c>
      <c r="Y435" s="44">
        <v>430</v>
      </c>
      <c r="Z435" s="37">
        <v>0</v>
      </c>
      <c r="AA435" s="37">
        <v>0</v>
      </c>
      <c r="AC435" s="44">
        <v>430</v>
      </c>
      <c r="AD435" s="37">
        <v>0</v>
      </c>
      <c r="AE435" s="37">
        <v>0</v>
      </c>
    </row>
    <row r="436" spans="1:31" ht="14.25" x14ac:dyDescent="0.2">
      <c r="A436" s="44">
        <v>431</v>
      </c>
      <c r="B436" s="37">
        <v>0</v>
      </c>
      <c r="C436" s="37">
        <v>0</v>
      </c>
      <c r="E436" s="44">
        <v>431</v>
      </c>
      <c r="F436" s="37">
        <v>0</v>
      </c>
      <c r="G436" s="37">
        <v>0</v>
      </c>
      <c r="I436" s="44">
        <v>431</v>
      </c>
      <c r="J436" s="37">
        <v>0</v>
      </c>
      <c r="K436" s="37">
        <v>0</v>
      </c>
      <c r="M436" s="44">
        <v>431</v>
      </c>
      <c r="N436" s="37">
        <v>0</v>
      </c>
      <c r="O436" s="37">
        <v>0</v>
      </c>
      <c r="Q436" s="44">
        <v>431</v>
      </c>
      <c r="R436" s="37">
        <v>0</v>
      </c>
      <c r="S436" s="37">
        <v>0</v>
      </c>
      <c r="U436" s="44">
        <v>431</v>
      </c>
      <c r="V436" s="37">
        <v>0</v>
      </c>
      <c r="W436" s="37">
        <v>0</v>
      </c>
      <c r="Y436" s="44">
        <v>431</v>
      </c>
      <c r="Z436" s="37">
        <v>0</v>
      </c>
      <c r="AA436" s="37">
        <v>0</v>
      </c>
      <c r="AC436" s="44">
        <v>431</v>
      </c>
      <c r="AD436" s="37">
        <v>0</v>
      </c>
      <c r="AE436" s="37">
        <v>0</v>
      </c>
    </row>
    <row r="437" spans="1:31" ht="14.25" x14ac:dyDescent="0.2">
      <c r="A437" s="44">
        <v>432</v>
      </c>
      <c r="B437" s="37">
        <v>0</v>
      </c>
      <c r="C437" s="37">
        <v>0</v>
      </c>
      <c r="E437" s="44">
        <v>432</v>
      </c>
      <c r="F437" s="37">
        <v>0</v>
      </c>
      <c r="G437" s="37">
        <v>0</v>
      </c>
      <c r="I437" s="44">
        <v>432</v>
      </c>
      <c r="J437" s="37">
        <v>0</v>
      </c>
      <c r="K437" s="37">
        <v>0</v>
      </c>
      <c r="M437" s="44">
        <v>432</v>
      </c>
      <c r="N437" s="37">
        <v>0</v>
      </c>
      <c r="O437" s="37">
        <v>0</v>
      </c>
      <c r="Q437" s="44">
        <v>432</v>
      </c>
      <c r="R437" s="37">
        <v>0</v>
      </c>
      <c r="S437" s="37">
        <v>0</v>
      </c>
      <c r="U437" s="44">
        <v>432</v>
      </c>
      <c r="V437" s="37">
        <v>0</v>
      </c>
      <c r="W437" s="37">
        <v>0</v>
      </c>
      <c r="Y437" s="44">
        <v>432</v>
      </c>
      <c r="Z437" s="37">
        <v>0</v>
      </c>
      <c r="AA437" s="37">
        <v>0</v>
      </c>
      <c r="AC437" s="44">
        <v>432</v>
      </c>
      <c r="AD437" s="37">
        <v>0</v>
      </c>
      <c r="AE437" s="37">
        <v>0</v>
      </c>
    </row>
    <row r="438" spans="1:31" ht="14.25" x14ac:dyDescent="0.2">
      <c r="A438" s="44">
        <v>433</v>
      </c>
      <c r="B438" s="37">
        <v>0</v>
      </c>
      <c r="C438" s="37">
        <v>0</v>
      </c>
      <c r="E438" s="44">
        <v>433</v>
      </c>
      <c r="F438" s="37">
        <v>0</v>
      </c>
      <c r="G438" s="37">
        <v>0</v>
      </c>
      <c r="I438" s="44">
        <v>433</v>
      </c>
      <c r="J438" s="37">
        <v>0</v>
      </c>
      <c r="K438" s="37">
        <v>0</v>
      </c>
      <c r="M438" s="44">
        <v>433</v>
      </c>
      <c r="N438" s="37">
        <v>0</v>
      </c>
      <c r="O438" s="37">
        <v>0</v>
      </c>
      <c r="Q438" s="44">
        <v>433</v>
      </c>
      <c r="R438" s="37">
        <v>0</v>
      </c>
      <c r="S438" s="37">
        <v>0</v>
      </c>
      <c r="U438" s="44">
        <v>433</v>
      </c>
      <c r="V438" s="37">
        <v>0</v>
      </c>
      <c r="W438" s="37">
        <v>0</v>
      </c>
      <c r="Y438" s="44">
        <v>433</v>
      </c>
      <c r="Z438" s="37">
        <v>0</v>
      </c>
      <c r="AA438" s="37">
        <v>0</v>
      </c>
      <c r="AC438" s="44">
        <v>433</v>
      </c>
      <c r="AD438" s="37">
        <v>0</v>
      </c>
      <c r="AE438" s="37">
        <v>0</v>
      </c>
    </row>
    <row r="439" spans="1:31" ht="14.25" x14ac:dyDescent="0.2">
      <c r="A439" s="44">
        <v>434</v>
      </c>
      <c r="B439" s="37">
        <v>0</v>
      </c>
      <c r="C439" s="37">
        <v>0</v>
      </c>
      <c r="E439" s="44">
        <v>434</v>
      </c>
      <c r="F439" s="37">
        <v>0</v>
      </c>
      <c r="G439" s="37">
        <v>0</v>
      </c>
      <c r="I439" s="44">
        <v>434</v>
      </c>
      <c r="J439" s="37">
        <v>0</v>
      </c>
      <c r="K439" s="37">
        <v>0</v>
      </c>
      <c r="M439" s="44">
        <v>434</v>
      </c>
      <c r="N439" s="37">
        <v>0</v>
      </c>
      <c r="O439" s="37">
        <v>0</v>
      </c>
      <c r="Q439" s="44">
        <v>434</v>
      </c>
      <c r="R439" s="37">
        <v>0</v>
      </c>
      <c r="S439" s="37">
        <v>0</v>
      </c>
      <c r="U439" s="44">
        <v>434</v>
      </c>
      <c r="V439" s="37">
        <v>0</v>
      </c>
      <c r="W439" s="37">
        <v>0</v>
      </c>
      <c r="Y439" s="44">
        <v>434</v>
      </c>
      <c r="Z439" s="37">
        <v>0</v>
      </c>
      <c r="AA439" s="37">
        <v>0</v>
      </c>
      <c r="AC439" s="44">
        <v>434</v>
      </c>
      <c r="AD439" s="37">
        <v>0</v>
      </c>
      <c r="AE439" s="37">
        <v>0</v>
      </c>
    </row>
    <row r="440" spans="1:31" ht="14.25" x14ac:dyDescent="0.2">
      <c r="A440" s="44">
        <v>435</v>
      </c>
      <c r="B440" s="37">
        <v>0</v>
      </c>
      <c r="C440" s="37">
        <v>0</v>
      </c>
      <c r="E440" s="44">
        <v>435</v>
      </c>
      <c r="F440" s="37">
        <v>0</v>
      </c>
      <c r="G440" s="37">
        <v>0</v>
      </c>
      <c r="I440" s="44">
        <v>435</v>
      </c>
      <c r="J440" s="37">
        <v>0</v>
      </c>
      <c r="K440" s="37">
        <v>0</v>
      </c>
      <c r="M440" s="44">
        <v>435</v>
      </c>
      <c r="N440" s="37">
        <v>0</v>
      </c>
      <c r="O440" s="37">
        <v>0</v>
      </c>
      <c r="Q440" s="44">
        <v>435</v>
      </c>
      <c r="R440" s="37">
        <v>0</v>
      </c>
      <c r="S440" s="37">
        <v>0</v>
      </c>
      <c r="U440" s="44">
        <v>435</v>
      </c>
      <c r="V440" s="37">
        <v>0</v>
      </c>
      <c r="W440" s="37">
        <v>0</v>
      </c>
      <c r="Y440" s="44">
        <v>435</v>
      </c>
      <c r="Z440" s="37">
        <v>0</v>
      </c>
      <c r="AA440" s="37">
        <v>0</v>
      </c>
      <c r="AC440" s="44">
        <v>435</v>
      </c>
      <c r="AD440" s="37">
        <v>0</v>
      </c>
      <c r="AE440" s="37">
        <v>0</v>
      </c>
    </row>
    <row r="441" spans="1:31" ht="14.25" x14ac:dyDescent="0.2">
      <c r="A441" s="44">
        <v>436</v>
      </c>
      <c r="B441" s="37">
        <v>0</v>
      </c>
      <c r="C441" s="37">
        <v>0</v>
      </c>
      <c r="E441" s="44">
        <v>436</v>
      </c>
      <c r="F441" s="37">
        <v>0</v>
      </c>
      <c r="G441" s="37">
        <v>0</v>
      </c>
      <c r="I441" s="44">
        <v>436</v>
      </c>
      <c r="J441" s="37">
        <v>0</v>
      </c>
      <c r="K441" s="37">
        <v>0</v>
      </c>
      <c r="M441" s="44">
        <v>436</v>
      </c>
      <c r="N441" s="37">
        <v>0</v>
      </c>
      <c r="O441" s="37">
        <v>0</v>
      </c>
      <c r="Q441" s="44">
        <v>436</v>
      </c>
      <c r="R441" s="37">
        <v>0</v>
      </c>
      <c r="S441" s="37">
        <v>0</v>
      </c>
      <c r="U441" s="44">
        <v>436</v>
      </c>
      <c r="V441" s="37">
        <v>0</v>
      </c>
      <c r="W441" s="37">
        <v>0</v>
      </c>
      <c r="Y441" s="44">
        <v>436</v>
      </c>
      <c r="Z441" s="37">
        <v>0</v>
      </c>
      <c r="AA441" s="37">
        <v>0</v>
      </c>
      <c r="AC441" s="44">
        <v>436</v>
      </c>
      <c r="AD441" s="37">
        <v>0</v>
      </c>
      <c r="AE441" s="37">
        <v>0</v>
      </c>
    </row>
    <row r="442" spans="1:31" ht="14.25" x14ac:dyDescent="0.2">
      <c r="A442" s="44">
        <v>437</v>
      </c>
      <c r="B442" s="37">
        <v>0</v>
      </c>
      <c r="C442" s="37">
        <v>0</v>
      </c>
      <c r="E442" s="44">
        <v>437</v>
      </c>
      <c r="F442" s="37">
        <v>0</v>
      </c>
      <c r="G442" s="37">
        <v>0</v>
      </c>
      <c r="I442" s="44">
        <v>437</v>
      </c>
      <c r="J442" s="37">
        <v>0</v>
      </c>
      <c r="K442" s="37">
        <v>0</v>
      </c>
      <c r="M442" s="44">
        <v>437</v>
      </c>
      <c r="N442" s="37">
        <v>0</v>
      </c>
      <c r="O442" s="37">
        <v>0</v>
      </c>
      <c r="Q442" s="44">
        <v>437</v>
      </c>
      <c r="R442" s="37">
        <v>0</v>
      </c>
      <c r="S442" s="37">
        <v>0</v>
      </c>
      <c r="U442" s="44">
        <v>437</v>
      </c>
      <c r="V442" s="37">
        <v>0</v>
      </c>
      <c r="W442" s="37">
        <v>0</v>
      </c>
      <c r="Y442" s="44">
        <v>437</v>
      </c>
      <c r="Z442" s="37">
        <v>0</v>
      </c>
      <c r="AA442" s="37">
        <v>0</v>
      </c>
      <c r="AC442" s="44">
        <v>437</v>
      </c>
      <c r="AD442" s="37">
        <v>0</v>
      </c>
      <c r="AE442" s="37">
        <v>0</v>
      </c>
    </row>
    <row r="443" spans="1:31" ht="14.25" x14ac:dyDescent="0.2">
      <c r="A443" s="44">
        <v>438</v>
      </c>
      <c r="B443" s="37">
        <v>0</v>
      </c>
      <c r="C443" s="37">
        <v>0</v>
      </c>
      <c r="E443" s="44">
        <v>438</v>
      </c>
      <c r="F443" s="37">
        <v>0</v>
      </c>
      <c r="G443" s="37">
        <v>0</v>
      </c>
      <c r="I443" s="44">
        <v>438</v>
      </c>
      <c r="J443" s="37">
        <v>0</v>
      </c>
      <c r="K443" s="37">
        <v>0</v>
      </c>
      <c r="M443" s="44">
        <v>438</v>
      </c>
      <c r="N443" s="37">
        <v>0</v>
      </c>
      <c r="O443" s="37">
        <v>0</v>
      </c>
      <c r="Q443" s="44">
        <v>438</v>
      </c>
      <c r="R443" s="37">
        <v>0</v>
      </c>
      <c r="S443" s="37">
        <v>0</v>
      </c>
      <c r="U443" s="44">
        <v>438</v>
      </c>
      <c r="V443" s="37">
        <v>0</v>
      </c>
      <c r="W443" s="37">
        <v>0</v>
      </c>
      <c r="Y443" s="44">
        <v>438</v>
      </c>
      <c r="Z443" s="37">
        <v>0</v>
      </c>
      <c r="AA443" s="37">
        <v>0</v>
      </c>
      <c r="AC443" s="44">
        <v>438</v>
      </c>
      <c r="AD443" s="37">
        <v>0</v>
      </c>
      <c r="AE443" s="37">
        <v>0</v>
      </c>
    </row>
    <row r="444" spans="1:31" ht="14.25" x14ac:dyDescent="0.2">
      <c r="A444" s="44">
        <v>439</v>
      </c>
      <c r="B444" s="37">
        <v>0</v>
      </c>
      <c r="C444" s="37">
        <v>0</v>
      </c>
      <c r="E444" s="44">
        <v>439</v>
      </c>
      <c r="F444" s="37">
        <v>0</v>
      </c>
      <c r="G444" s="37">
        <v>0</v>
      </c>
      <c r="I444" s="44">
        <v>439</v>
      </c>
      <c r="J444" s="37">
        <v>0</v>
      </c>
      <c r="K444" s="37">
        <v>0</v>
      </c>
      <c r="M444" s="44">
        <v>439</v>
      </c>
      <c r="N444" s="37">
        <v>0</v>
      </c>
      <c r="O444" s="37">
        <v>0</v>
      </c>
      <c r="Q444" s="44">
        <v>439</v>
      </c>
      <c r="R444" s="37">
        <v>0</v>
      </c>
      <c r="S444" s="37">
        <v>0</v>
      </c>
      <c r="U444" s="44">
        <v>439</v>
      </c>
      <c r="V444" s="37">
        <v>0</v>
      </c>
      <c r="W444" s="37">
        <v>0</v>
      </c>
      <c r="Y444" s="44">
        <v>439</v>
      </c>
      <c r="Z444" s="37">
        <v>0</v>
      </c>
      <c r="AA444" s="37">
        <v>0</v>
      </c>
      <c r="AC444" s="44">
        <v>439</v>
      </c>
      <c r="AD444" s="37">
        <v>0</v>
      </c>
      <c r="AE444" s="37">
        <v>0</v>
      </c>
    </row>
    <row r="445" spans="1:31" ht="14.25" x14ac:dyDescent="0.2">
      <c r="A445" s="44">
        <v>440</v>
      </c>
      <c r="B445" s="37">
        <v>0</v>
      </c>
      <c r="C445" s="37">
        <v>0</v>
      </c>
      <c r="E445" s="44">
        <v>440</v>
      </c>
      <c r="F445" s="37">
        <v>0</v>
      </c>
      <c r="G445" s="37">
        <v>0</v>
      </c>
      <c r="I445" s="44">
        <v>440</v>
      </c>
      <c r="J445" s="37">
        <v>0</v>
      </c>
      <c r="K445" s="37">
        <v>0</v>
      </c>
      <c r="M445" s="44">
        <v>440</v>
      </c>
      <c r="N445" s="37">
        <v>0</v>
      </c>
      <c r="O445" s="37">
        <v>0</v>
      </c>
      <c r="Q445" s="44">
        <v>440</v>
      </c>
      <c r="R445" s="37">
        <v>0</v>
      </c>
      <c r="S445" s="37">
        <v>0</v>
      </c>
      <c r="U445" s="44">
        <v>440</v>
      </c>
      <c r="V445" s="37">
        <v>0</v>
      </c>
      <c r="W445" s="37">
        <v>0</v>
      </c>
      <c r="Y445" s="44">
        <v>440</v>
      </c>
      <c r="Z445" s="37">
        <v>0</v>
      </c>
      <c r="AA445" s="37">
        <v>0</v>
      </c>
      <c r="AC445" s="44">
        <v>440</v>
      </c>
      <c r="AD445" s="37">
        <v>0</v>
      </c>
      <c r="AE445" s="37">
        <v>0</v>
      </c>
    </row>
    <row r="446" spans="1:31" ht="14.25" x14ac:dyDescent="0.2">
      <c r="A446" s="44">
        <v>441</v>
      </c>
      <c r="B446" s="37">
        <v>0</v>
      </c>
      <c r="C446" s="37">
        <v>0</v>
      </c>
      <c r="E446" s="44">
        <v>441</v>
      </c>
      <c r="F446" s="37">
        <v>0</v>
      </c>
      <c r="G446" s="37">
        <v>0</v>
      </c>
      <c r="I446" s="44">
        <v>441</v>
      </c>
      <c r="J446" s="37">
        <v>0</v>
      </c>
      <c r="K446" s="37">
        <v>0</v>
      </c>
      <c r="M446" s="44">
        <v>441</v>
      </c>
      <c r="N446" s="37">
        <v>0</v>
      </c>
      <c r="O446" s="37">
        <v>0</v>
      </c>
      <c r="Q446" s="44">
        <v>441</v>
      </c>
      <c r="R446" s="37">
        <v>0</v>
      </c>
      <c r="S446" s="37">
        <v>0</v>
      </c>
      <c r="U446" s="44">
        <v>441</v>
      </c>
      <c r="V446" s="37">
        <v>0</v>
      </c>
      <c r="W446" s="37">
        <v>0</v>
      </c>
      <c r="Y446" s="44">
        <v>441</v>
      </c>
      <c r="Z446" s="37">
        <v>0</v>
      </c>
      <c r="AA446" s="37">
        <v>0</v>
      </c>
      <c r="AC446" s="44">
        <v>441</v>
      </c>
      <c r="AD446" s="37">
        <v>0</v>
      </c>
      <c r="AE446" s="37">
        <v>0</v>
      </c>
    </row>
    <row r="447" spans="1:31" ht="14.25" x14ac:dyDescent="0.2">
      <c r="A447" s="44">
        <v>442</v>
      </c>
      <c r="B447" s="37">
        <v>0</v>
      </c>
      <c r="C447" s="37">
        <v>0</v>
      </c>
      <c r="E447" s="44">
        <v>442</v>
      </c>
      <c r="F447" s="37">
        <v>0</v>
      </c>
      <c r="G447" s="37">
        <v>0</v>
      </c>
      <c r="I447" s="44">
        <v>442</v>
      </c>
      <c r="J447" s="37">
        <v>0</v>
      </c>
      <c r="K447" s="37">
        <v>0</v>
      </c>
      <c r="M447" s="44">
        <v>442</v>
      </c>
      <c r="N447" s="37">
        <v>0</v>
      </c>
      <c r="O447" s="37">
        <v>0</v>
      </c>
      <c r="Q447" s="44">
        <v>442</v>
      </c>
      <c r="R447" s="37">
        <v>0</v>
      </c>
      <c r="S447" s="37">
        <v>0</v>
      </c>
      <c r="U447" s="44">
        <v>442</v>
      </c>
      <c r="V447" s="37">
        <v>0</v>
      </c>
      <c r="W447" s="37">
        <v>0</v>
      </c>
      <c r="Y447" s="44">
        <v>442</v>
      </c>
      <c r="Z447" s="37">
        <v>0</v>
      </c>
      <c r="AA447" s="37">
        <v>0</v>
      </c>
      <c r="AC447" s="44">
        <v>442</v>
      </c>
      <c r="AD447" s="37">
        <v>0</v>
      </c>
      <c r="AE447" s="37">
        <v>0</v>
      </c>
    </row>
    <row r="448" spans="1:31" ht="14.25" x14ac:dyDescent="0.2">
      <c r="A448" s="44">
        <v>443</v>
      </c>
      <c r="B448" s="37">
        <v>0</v>
      </c>
      <c r="C448" s="37">
        <v>0</v>
      </c>
      <c r="E448" s="44">
        <v>443</v>
      </c>
      <c r="F448" s="37">
        <v>0</v>
      </c>
      <c r="G448" s="37">
        <v>0</v>
      </c>
      <c r="I448" s="44">
        <v>443</v>
      </c>
      <c r="J448" s="37">
        <v>0</v>
      </c>
      <c r="K448" s="37">
        <v>0</v>
      </c>
      <c r="M448" s="44">
        <v>443</v>
      </c>
      <c r="N448" s="37">
        <v>0</v>
      </c>
      <c r="O448" s="37">
        <v>0</v>
      </c>
      <c r="Q448" s="44">
        <v>443</v>
      </c>
      <c r="R448" s="37">
        <v>0</v>
      </c>
      <c r="S448" s="37">
        <v>0</v>
      </c>
      <c r="U448" s="44">
        <v>443</v>
      </c>
      <c r="V448" s="37">
        <v>0</v>
      </c>
      <c r="W448" s="37">
        <v>0</v>
      </c>
      <c r="Y448" s="44">
        <v>443</v>
      </c>
      <c r="Z448" s="37">
        <v>0</v>
      </c>
      <c r="AA448" s="37">
        <v>0</v>
      </c>
      <c r="AC448" s="44">
        <v>443</v>
      </c>
      <c r="AD448" s="37">
        <v>0</v>
      </c>
      <c r="AE448" s="37">
        <v>0</v>
      </c>
    </row>
    <row r="449" spans="1:31" ht="14.25" x14ac:dyDescent="0.2">
      <c r="A449" s="44">
        <v>444</v>
      </c>
      <c r="B449" s="37">
        <v>0</v>
      </c>
      <c r="C449" s="37">
        <v>0</v>
      </c>
      <c r="E449" s="44">
        <v>444</v>
      </c>
      <c r="F449" s="37">
        <v>0</v>
      </c>
      <c r="G449" s="37">
        <v>0</v>
      </c>
      <c r="I449" s="44">
        <v>444</v>
      </c>
      <c r="J449" s="37">
        <v>0</v>
      </c>
      <c r="K449" s="37">
        <v>0</v>
      </c>
      <c r="M449" s="44">
        <v>444</v>
      </c>
      <c r="N449" s="37">
        <v>0</v>
      </c>
      <c r="O449" s="37">
        <v>0</v>
      </c>
      <c r="Q449" s="44">
        <v>444</v>
      </c>
      <c r="R449" s="37">
        <v>0</v>
      </c>
      <c r="S449" s="37">
        <v>0</v>
      </c>
      <c r="U449" s="44">
        <v>444</v>
      </c>
      <c r="V449" s="37">
        <v>0</v>
      </c>
      <c r="W449" s="37">
        <v>0</v>
      </c>
      <c r="Y449" s="44">
        <v>444</v>
      </c>
      <c r="Z449" s="37">
        <v>0</v>
      </c>
      <c r="AA449" s="37">
        <v>0</v>
      </c>
      <c r="AC449" s="44">
        <v>444</v>
      </c>
      <c r="AD449" s="37">
        <v>0</v>
      </c>
      <c r="AE449" s="37">
        <v>0</v>
      </c>
    </row>
    <row r="450" spans="1:31" ht="14.25" x14ac:dyDescent="0.2">
      <c r="A450" s="44">
        <v>445</v>
      </c>
      <c r="B450" s="37">
        <v>0</v>
      </c>
      <c r="C450" s="37">
        <v>0</v>
      </c>
      <c r="E450" s="44">
        <v>445</v>
      </c>
      <c r="F450" s="37">
        <v>0</v>
      </c>
      <c r="G450" s="37">
        <v>0</v>
      </c>
      <c r="I450" s="44">
        <v>445</v>
      </c>
      <c r="J450" s="37">
        <v>0</v>
      </c>
      <c r="K450" s="37">
        <v>0</v>
      </c>
      <c r="M450" s="44">
        <v>445</v>
      </c>
      <c r="N450" s="37">
        <v>0</v>
      </c>
      <c r="O450" s="37">
        <v>0</v>
      </c>
      <c r="Q450" s="44">
        <v>445</v>
      </c>
      <c r="R450" s="37">
        <v>0</v>
      </c>
      <c r="S450" s="37">
        <v>0</v>
      </c>
      <c r="U450" s="44">
        <v>445</v>
      </c>
      <c r="V450" s="37">
        <v>0</v>
      </c>
      <c r="W450" s="37">
        <v>0</v>
      </c>
      <c r="Y450" s="44">
        <v>445</v>
      </c>
      <c r="Z450" s="37">
        <v>0</v>
      </c>
      <c r="AA450" s="37">
        <v>0</v>
      </c>
      <c r="AC450" s="44">
        <v>445</v>
      </c>
      <c r="AD450" s="37">
        <v>0</v>
      </c>
      <c r="AE450" s="37">
        <v>0</v>
      </c>
    </row>
    <row r="451" spans="1:31" ht="14.25" x14ac:dyDescent="0.2">
      <c r="A451" s="44">
        <v>446</v>
      </c>
      <c r="B451" s="37">
        <v>0</v>
      </c>
      <c r="C451" s="37">
        <v>0</v>
      </c>
      <c r="E451" s="44">
        <v>446</v>
      </c>
      <c r="F451" s="37">
        <v>0</v>
      </c>
      <c r="G451" s="37">
        <v>0</v>
      </c>
      <c r="I451" s="44">
        <v>446</v>
      </c>
      <c r="J451" s="37">
        <v>0</v>
      </c>
      <c r="K451" s="37">
        <v>0</v>
      </c>
      <c r="M451" s="44">
        <v>446</v>
      </c>
      <c r="N451" s="37">
        <v>0</v>
      </c>
      <c r="O451" s="37">
        <v>0</v>
      </c>
      <c r="Q451" s="44">
        <v>446</v>
      </c>
      <c r="R451" s="37">
        <v>0</v>
      </c>
      <c r="S451" s="37">
        <v>0</v>
      </c>
      <c r="U451" s="44">
        <v>446</v>
      </c>
      <c r="V451" s="37">
        <v>0</v>
      </c>
      <c r="W451" s="37">
        <v>0</v>
      </c>
      <c r="Y451" s="44">
        <v>446</v>
      </c>
      <c r="Z451" s="37">
        <v>0</v>
      </c>
      <c r="AA451" s="37">
        <v>0</v>
      </c>
      <c r="AC451" s="44">
        <v>446</v>
      </c>
      <c r="AD451" s="37">
        <v>0</v>
      </c>
      <c r="AE451" s="37">
        <v>0</v>
      </c>
    </row>
    <row r="452" spans="1:31" ht="14.25" x14ac:dyDescent="0.2">
      <c r="A452" s="44">
        <v>447</v>
      </c>
      <c r="B452" s="37">
        <v>0</v>
      </c>
      <c r="C452" s="37">
        <v>0</v>
      </c>
      <c r="E452" s="44">
        <v>447</v>
      </c>
      <c r="F452" s="37">
        <v>0</v>
      </c>
      <c r="G452" s="37">
        <v>0</v>
      </c>
      <c r="I452" s="44">
        <v>447</v>
      </c>
      <c r="J452" s="37">
        <v>0</v>
      </c>
      <c r="K452" s="37">
        <v>0</v>
      </c>
      <c r="M452" s="44">
        <v>447</v>
      </c>
      <c r="N452" s="37">
        <v>0</v>
      </c>
      <c r="O452" s="37">
        <v>0</v>
      </c>
      <c r="Q452" s="44">
        <v>447</v>
      </c>
      <c r="R452" s="37">
        <v>0</v>
      </c>
      <c r="S452" s="37">
        <v>0</v>
      </c>
      <c r="U452" s="44">
        <v>447</v>
      </c>
      <c r="V452" s="37">
        <v>0</v>
      </c>
      <c r="W452" s="37">
        <v>0</v>
      </c>
      <c r="Y452" s="44">
        <v>447</v>
      </c>
      <c r="Z452" s="37">
        <v>0</v>
      </c>
      <c r="AA452" s="37">
        <v>0</v>
      </c>
      <c r="AC452" s="44">
        <v>447</v>
      </c>
      <c r="AD452" s="37">
        <v>0</v>
      </c>
      <c r="AE452" s="37">
        <v>0</v>
      </c>
    </row>
    <row r="453" spans="1:31" ht="14.25" x14ac:dyDescent="0.2">
      <c r="A453" s="44">
        <v>448</v>
      </c>
      <c r="B453" s="37">
        <v>0</v>
      </c>
      <c r="C453" s="37">
        <v>0</v>
      </c>
      <c r="E453" s="44">
        <v>448</v>
      </c>
      <c r="F453" s="37">
        <v>0</v>
      </c>
      <c r="G453" s="37">
        <v>0</v>
      </c>
      <c r="I453" s="44">
        <v>448</v>
      </c>
      <c r="J453" s="37">
        <v>0</v>
      </c>
      <c r="K453" s="37">
        <v>0</v>
      </c>
      <c r="M453" s="44">
        <v>448</v>
      </c>
      <c r="N453" s="37">
        <v>0</v>
      </c>
      <c r="O453" s="37">
        <v>0</v>
      </c>
      <c r="Q453" s="44">
        <v>448</v>
      </c>
      <c r="R453" s="37">
        <v>0</v>
      </c>
      <c r="S453" s="37">
        <v>0</v>
      </c>
      <c r="U453" s="44">
        <v>448</v>
      </c>
      <c r="V453" s="37">
        <v>0</v>
      </c>
      <c r="W453" s="37">
        <v>0</v>
      </c>
      <c r="Y453" s="44">
        <v>448</v>
      </c>
      <c r="Z453" s="37">
        <v>0</v>
      </c>
      <c r="AA453" s="37">
        <v>0</v>
      </c>
      <c r="AC453" s="44">
        <v>448</v>
      </c>
      <c r="AD453" s="37">
        <v>0</v>
      </c>
      <c r="AE453" s="37">
        <v>0</v>
      </c>
    </row>
    <row r="454" spans="1:31" ht="14.25" x14ac:dyDescent="0.2">
      <c r="A454" s="44">
        <v>449</v>
      </c>
      <c r="B454" s="37">
        <v>0</v>
      </c>
      <c r="C454" s="37">
        <v>0</v>
      </c>
      <c r="E454" s="44">
        <v>449</v>
      </c>
      <c r="F454" s="37">
        <v>0</v>
      </c>
      <c r="G454" s="37">
        <v>0</v>
      </c>
      <c r="I454" s="44">
        <v>449</v>
      </c>
      <c r="J454" s="37">
        <v>0</v>
      </c>
      <c r="K454" s="37">
        <v>0</v>
      </c>
      <c r="M454" s="44">
        <v>449</v>
      </c>
      <c r="N454" s="37">
        <v>0</v>
      </c>
      <c r="O454" s="37">
        <v>0</v>
      </c>
      <c r="Q454" s="44">
        <v>449</v>
      </c>
      <c r="R454" s="37">
        <v>0</v>
      </c>
      <c r="S454" s="37">
        <v>0</v>
      </c>
      <c r="U454" s="44">
        <v>449</v>
      </c>
      <c r="V454" s="37">
        <v>0</v>
      </c>
      <c r="W454" s="37">
        <v>0</v>
      </c>
      <c r="Y454" s="44">
        <v>449</v>
      </c>
      <c r="Z454" s="37">
        <v>0</v>
      </c>
      <c r="AA454" s="37">
        <v>0</v>
      </c>
      <c r="AC454" s="44">
        <v>449</v>
      </c>
      <c r="AD454" s="37">
        <v>0</v>
      </c>
      <c r="AE454" s="37">
        <v>0</v>
      </c>
    </row>
    <row r="455" spans="1:31" ht="14.25" x14ac:dyDescent="0.2">
      <c r="A455" s="44">
        <v>450</v>
      </c>
      <c r="B455" s="37">
        <v>0</v>
      </c>
      <c r="C455" s="37">
        <v>0</v>
      </c>
      <c r="E455" s="44">
        <v>450</v>
      </c>
      <c r="F455" s="37">
        <v>0</v>
      </c>
      <c r="G455" s="37">
        <v>0</v>
      </c>
      <c r="I455" s="44">
        <v>450</v>
      </c>
      <c r="J455" s="37">
        <v>0</v>
      </c>
      <c r="K455" s="37">
        <v>0</v>
      </c>
      <c r="M455" s="44">
        <v>450</v>
      </c>
      <c r="N455" s="37">
        <v>0</v>
      </c>
      <c r="O455" s="37">
        <v>0</v>
      </c>
      <c r="Q455" s="44">
        <v>450</v>
      </c>
      <c r="R455" s="37">
        <v>0</v>
      </c>
      <c r="S455" s="37">
        <v>0</v>
      </c>
      <c r="U455" s="44">
        <v>450</v>
      </c>
      <c r="V455" s="37">
        <v>0</v>
      </c>
      <c r="W455" s="37">
        <v>0</v>
      </c>
      <c r="Y455" s="44">
        <v>450</v>
      </c>
      <c r="Z455" s="37">
        <v>0</v>
      </c>
      <c r="AA455" s="37">
        <v>0</v>
      </c>
      <c r="AC455" s="44">
        <v>450</v>
      </c>
      <c r="AD455" s="37">
        <v>0</v>
      </c>
      <c r="AE455" s="37">
        <v>0</v>
      </c>
    </row>
    <row r="456" spans="1:31" ht="14.25" x14ac:dyDescent="0.2">
      <c r="A456" s="44">
        <v>451</v>
      </c>
      <c r="B456" s="37">
        <v>0</v>
      </c>
      <c r="C456" s="37">
        <v>0</v>
      </c>
      <c r="E456" s="44">
        <v>451</v>
      </c>
      <c r="F456" s="37">
        <v>0</v>
      </c>
      <c r="G456" s="37">
        <v>0</v>
      </c>
      <c r="I456" s="44">
        <v>451</v>
      </c>
      <c r="J456" s="37">
        <v>0</v>
      </c>
      <c r="K456" s="37">
        <v>0</v>
      </c>
      <c r="M456" s="44">
        <v>451</v>
      </c>
      <c r="N456" s="37">
        <v>0</v>
      </c>
      <c r="O456" s="37">
        <v>0</v>
      </c>
      <c r="Q456" s="44">
        <v>451</v>
      </c>
      <c r="R456" s="37">
        <v>0</v>
      </c>
      <c r="S456" s="37">
        <v>0</v>
      </c>
      <c r="U456" s="44">
        <v>451</v>
      </c>
      <c r="V456" s="37">
        <v>0</v>
      </c>
      <c r="W456" s="37">
        <v>0</v>
      </c>
      <c r="Y456" s="44">
        <v>451</v>
      </c>
      <c r="Z456" s="37">
        <v>0</v>
      </c>
      <c r="AA456" s="37">
        <v>0</v>
      </c>
      <c r="AC456" s="44">
        <v>451</v>
      </c>
      <c r="AD456" s="37">
        <v>0</v>
      </c>
      <c r="AE456" s="37">
        <v>0</v>
      </c>
    </row>
    <row r="457" spans="1:31" ht="14.25" x14ac:dyDescent="0.2">
      <c r="A457" s="44">
        <v>452</v>
      </c>
      <c r="B457" s="37">
        <v>0</v>
      </c>
      <c r="C457" s="37">
        <v>0</v>
      </c>
      <c r="E457" s="44">
        <v>452</v>
      </c>
      <c r="F457" s="37">
        <v>0</v>
      </c>
      <c r="G457" s="37">
        <v>0</v>
      </c>
      <c r="I457" s="44">
        <v>452</v>
      </c>
      <c r="J457" s="37">
        <v>0</v>
      </c>
      <c r="K457" s="37">
        <v>0</v>
      </c>
      <c r="M457" s="44">
        <v>452</v>
      </c>
      <c r="N457" s="37">
        <v>0</v>
      </c>
      <c r="O457" s="37">
        <v>0</v>
      </c>
      <c r="Q457" s="44">
        <v>452</v>
      </c>
      <c r="R457" s="37">
        <v>0</v>
      </c>
      <c r="S457" s="37">
        <v>0</v>
      </c>
      <c r="U457" s="44">
        <v>452</v>
      </c>
      <c r="V457" s="37">
        <v>0</v>
      </c>
      <c r="W457" s="37">
        <v>0</v>
      </c>
      <c r="Y457" s="44">
        <v>452</v>
      </c>
      <c r="Z457" s="37">
        <v>0</v>
      </c>
      <c r="AA457" s="37">
        <v>0</v>
      </c>
      <c r="AC457" s="44">
        <v>452</v>
      </c>
      <c r="AD457" s="37">
        <v>0</v>
      </c>
      <c r="AE457" s="37">
        <v>0</v>
      </c>
    </row>
    <row r="458" spans="1:31" ht="14.25" x14ac:dyDescent="0.2">
      <c r="A458" s="44">
        <v>453</v>
      </c>
      <c r="B458" s="37">
        <v>0</v>
      </c>
      <c r="C458" s="37">
        <v>0</v>
      </c>
      <c r="E458" s="44">
        <v>453</v>
      </c>
      <c r="F458" s="37">
        <v>0</v>
      </c>
      <c r="G458" s="37">
        <v>0</v>
      </c>
      <c r="I458" s="44">
        <v>453</v>
      </c>
      <c r="J458" s="37">
        <v>0</v>
      </c>
      <c r="K458" s="37">
        <v>0</v>
      </c>
      <c r="M458" s="44">
        <v>453</v>
      </c>
      <c r="N458" s="37">
        <v>0</v>
      </c>
      <c r="O458" s="37">
        <v>0</v>
      </c>
      <c r="Q458" s="44">
        <v>453</v>
      </c>
      <c r="R458" s="37">
        <v>0</v>
      </c>
      <c r="S458" s="37">
        <v>0</v>
      </c>
      <c r="U458" s="44">
        <v>453</v>
      </c>
      <c r="V458" s="37">
        <v>0</v>
      </c>
      <c r="W458" s="37">
        <v>0</v>
      </c>
      <c r="Y458" s="44">
        <v>453</v>
      </c>
      <c r="Z458" s="37">
        <v>0</v>
      </c>
      <c r="AA458" s="37">
        <v>0</v>
      </c>
      <c r="AC458" s="44">
        <v>453</v>
      </c>
      <c r="AD458" s="37">
        <v>0</v>
      </c>
      <c r="AE458" s="37">
        <v>0</v>
      </c>
    </row>
    <row r="459" spans="1:31" ht="14.25" x14ac:dyDescent="0.2">
      <c r="A459" s="44">
        <v>454</v>
      </c>
      <c r="B459" s="37">
        <v>0</v>
      </c>
      <c r="C459" s="37">
        <v>0</v>
      </c>
      <c r="E459" s="44">
        <v>454</v>
      </c>
      <c r="F459" s="37">
        <v>0</v>
      </c>
      <c r="G459" s="37">
        <v>0</v>
      </c>
      <c r="I459" s="44">
        <v>454</v>
      </c>
      <c r="J459" s="37">
        <v>0</v>
      </c>
      <c r="K459" s="37">
        <v>0</v>
      </c>
      <c r="M459" s="44">
        <v>454</v>
      </c>
      <c r="N459" s="37">
        <v>0</v>
      </c>
      <c r="O459" s="37">
        <v>0</v>
      </c>
      <c r="Q459" s="44">
        <v>454</v>
      </c>
      <c r="R459" s="37">
        <v>0</v>
      </c>
      <c r="S459" s="37">
        <v>0</v>
      </c>
      <c r="U459" s="44">
        <v>454</v>
      </c>
      <c r="V459" s="37">
        <v>0</v>
      </c>
      <c r="W459" s="37">
        <v>0</v>
      </c>
      <c r="Y459" s="44">
        <v>454</v>
      </c>
      <c r="Z459" s="37">
        <v>0</v>
      </c>
      <c r="AA459" s="37">
        <v>0</v>
      </c>
      <c r="AC459" s="44">
        <v>454</v>
      </c>
      <c r="AD459" s="37">
        <v>0</v>
      </c>
      <c r="AE459" s="37">
        <v>0</v>
      </c>
    </row>
    <row r="460" spans="1:31" ht="14.25" x14ac:dyDescent="0.2">
      <c r="A460" s="44">
        <v>455</v>
      </c>
      <c r="B460" s="37">
        <v>0</v>
      </c>
      <c r="C460" s="37">
        <v>0</v>
      </c>
      <c r="E460" s="44">
        <v>455</v>
      </c>
      <c r="F460" s="37">
        <v>0</v>
      </c>
      <c r="G460" s="37">
        <v>0</v>
      </c>
      <c r="I460" s="44">
        <v>455</v>
      </c>
      <c r="J460" s="37">
        <v>0</v>
      </c>
      <c r="K460" s="37">
        <v>0</v>
      </c>
      <c r="M460" s="44">
        <v>455</v>
      </c>
      <c r="N460" s="37">
        <v>0</v>
      </c>
      <c r="O460" s="37">
        <v>0</v>
      </c>
      <c r="Q460" s="44">
        <v>455</v>
      </c>
      <c r="R460" s="37">
        <v>0</v>
      </c>
      <c r="S460" s="37">
        <v>0</v>
      </c>
      <c r="U460" s="44">
        <v>455</v>
      </c>
      <c r="V460" s="37">
        <v>0</v>
      </c>
      <c r="W460" s="37">
        <v>0</v>
      </c>
      <c r="Y460" s="44">
        <v>455</v>
      </c>
      <c r="Z460" s="37">
        <v>0</v>
      </c>
      <c r="AA460" s="37">
        <v>0</v>
      </c>
      <c r="AC460" s="44">
        <v>455</v>
      </c>
      <c r="AD460" s="37">
        <v>0</v>
      </c>
      <c r="AE460" s="37">
        <v>0</v>
      </c>
    </row>
    <row r="461" spans="1:31" ht="14.25" x14ac:dyDescent="0.2">
      <c r="A461" s="44">
        <v>456</v>
      </c>
      <c r="B461" s="37">
        <v>0</v>
      </c>
      <c r="C461" s="37">
        <v>0</v>
      </c>
      <c r="E461" s="44">
        <v>456</v>
      </c>
      <c r="F461" s="37">
        <v>0</v>
      </c>
      <c r="G461" s="37">
        <v>0</v>
      </c>
      <c r="I461" s="44">
        <v>456</v>
      </c>
      <c r="J461" s="37">
        <v>0</v>
      </c>
      <c r="K461" s="37">
        <v>0</v>
      </c>
      <c r="M461" s="44">
        <v>456</v>
      </c>
      <c r="N461" s="37">
        <v>0</v>
      </c>
      <c r="O461" s="37">
        <v>0</v>
      </c>
      <c r="Q461" s="44">
        <v>456</v>
      </c>
      <c r="R461" s="37">
        <v>0</v>
      </c>
      <c r="S461" s="37">
        <v>0</v>
      </c>
      <c r="U461" s="44">
        <v>456</v>
      </c>
      <c r="V461" s="37">
        <v>0</v>
      </c>
      <c r="W461" s="37">
        <v>0</v>
      </c>
      <c r="Y461" s="44">
        <v>456</v>
      </c>
      <c r="Z461" s="37">
        <v>0</v>
      </c>
      <c r="AA461" s="37">
        <v>0</v>
      </c>
      <c r="AC461" s="44">
        <v>456</v>
      </c>
      <c r="AD461" s="37">
        <v>0</v>
      </c>
      <c r="AE461" s="37">
        <v>0</v>
      </c>
    </row>
    <row r="462" spans="1:31" ht="14.25" x14ac:dyDescent="0.2">
      <c r="A462" s="44">
        <v>457</v>
      </c>
      <c r="B462" s="37">
        <v>0</v>
      </c>
      <c r="C462" s="37">
        <v>0</v>
      </c>
      <c r="E462" s="44">
        <v>457</v>
      </c>
      <c r="F462" s="37">
        <v>0</v>
      </c>
      <c r="G462" s="37">
        <v>0</v>
      </c>
      <c r="I462" s="44">
        <v>457</v>
      </c>
      <c r="J462" s="37">
        <v>0</v>
      </c>
      <c r="K462" s="37">
        <v>0</v>
      </c>
      <c r="M462" s="44">
        <v>457</v>
      </c>
      <c r="N462" s="37">
        <v>0</v>
      </c>
      <c r="O462" s="37">
        <v>0</v>
      </c>
      <c r="Q462" s="44">
        <v>457</v>
      </c>
      <c r="R462" s="37">
        <v>0</v>
      </c>
      <c r="S462" s="37">
        <v>0</v>
      </c>
      <c r="U462" s="44">
        <v>457</v>
      </c>
      <c r="V462" s="37">
        <v>0</v>
      </c>
      <c r="W462" s="37">
        <v>0</v>
      </c>
      <c r="Y462" s="44">
        <v>457</v>
      </c>
      <c r="Z462" s="37">
        <v>0</v>
      </c>
      <c r="AA462" s="37">
        <v>0</v>
      </c>
      <c r="AC462" s="44">
        <v>457</v>
      </c>
      <c r="AD462" s="37">
        <v>0</v>
      </c>
      <c r="AE462" s="37">
        <v>0</v>
      </c>
    </row>
    <row r="463" spans="1:31" ht="14.25" x14ac:dyDescent="0.2">
      <c r="A463" s="44">
        <v>458</v>
      </c>
      <c r="B463" s="37">
        <v>0</v>
      </c>
      <c r="C463" s="37">
        <v>0</v>
      </c>
      <c r="E463" s="44">
        <v>458</v>
      </c>
      <c r="F463" s="37">
        <v>0</v>
      </c>
      <c r="G463" s="37">
        <v>0</v>
      </c>
      <c r="I463" s="44">
        <v>458</v>
      </c>
      <c r="J463" s="37">
        <v>0</v>
      </c>
      <c r="K463" s="37">
        <v>0</v>
      </c>
      <c r="M463" s="44">
        <v>458</v>
      </c>
      <c r="N463" s="37">
        <v>0</v>
      </c>
      <c r="O463" s="37">
        <v>0</v>
      </c>
      <c r="Q463" s="44">
        <v>458</v>
      </c>
      <c r="R463" s="37">
        <v>0</v>
      </c>
      <c r="S463" s="37">
        <v>0</v>
      </c>
      <c r="U463" s="44">
        <v>458</v>
      </c>
      <c r="V463" s="37">
        <v>0</v>
      </c>
      <c r="W463" s="37">
        <v>0</v>
      </c>
      <c r="Y463" s="44">
        <v>458</v>
      </c>
      <c r="Z463" s="37">
        <v>0</v>
      </c>
      <c r="AA463" s="37">
        <v>0</v>
      </c>
      <c r="AC463" s="44">
        <v>458</v>
      </c>
      <c r="AD463" s="37">
        <v>0</v>
      </c>
      <c r="AE463" s="37">
        <v>0</v>
      </c>
    </row>
    <row r="464" spans="1:31" ht="14.25" x14ac:dyDescent="0.2">
      <c r="A464" s="44">
        <v>459</v>
      </c>
      <c r="B464" s="37">
        <v>0</v>
      </c>
      <c r="C464" s="37">
        <v>0</v>
      </c>
      <c r="E464" s="44">
        <v>459</v>
      </c>
      <c r="F464" s="37">
        <v>0</v>
      </c>
      <c r="G464" s="37">
        <v>0</v>
      </c>
      <c r="I464" s="44">
        <v>459</v>
      </c>
      <c r="J464" s="37">
        <v>0</v>
      </c>
      <c r="K464" s="37">
        <v>0</v>
      </c>
      <c r="M464" s="44">
        <v>459</v>
      </c>
      <c r="N464" s="37">
        <v>0</v>
      </c>
      <c r="O464" s="37">
        <v>0</v>
      </c>
      <c r="Q464" s="44">
        <v>459</v>
      </c>
      <c r="R464" s="37">
        <v>0</v>
      </c>
      <c r="S464" s="37">
        <v>0</v>
      </c>
      <c r="U464" s="44">
        <v>459</v>
      </c>
      <c r="V464" s="37">
        <v>0</v>
      </c>
      <c r="W464" s="37">
        <v>0</v>
      </c>
      <c r="Y464" s="44">
        <v>459</v>
      </c>
      <c r="Z464" s="37">
        <v>0</v>
      </c>
      <c r="AA464" s="37">
        <v>0</v>
      </c>
      <c r="AC464" s="44">
        <v>459</v>
      </c>
      <c r="AD464" s="37">
        <v>0</v>
      </c>
      <c r="AE464" s="37">
        <v>0</v>
      </c>
    </row>
    <row r="465" spans="1:31" ht="14.25" x14ac:dyDescent="0.2">
      <c r="A465" s="44">
        <v>460</v>
      </c>
      <c r="B465" s="37">
        <v>0</v>
      </c>
      <c r="C465" s="37">
        <v>0</v>
      </c>
      <c r="E465" s="44">
        <v>460</v>
      </c>
      <c r="F465" s="37">
        <v>0</v>
      </c>
      <c r="G465" s="37">
        <v>0</v>
      </c>
      <c r="I465" s="44">
        <v>460</v>
      </c>
      <c r="J465" s="37">
        <v>0</v>
      </c>
      <c r="K465" s="37">
        <v>0</v>
      </c>
      <c r="M465" s="44">
        <v>460</v>
      </c>
      <c r="N465" s="37">
        <v>0</v>
      </c>
      <c r="O465" s="37">
        <v>0</v>
      </c>
      <c r="Q465" s="44">
        <v>460</v>
      </c>
      <c r="R465" s="37">
        <v>0</v>
      </c>
      <c r="S465" s="37">
        <v>0</v>
      </c>
      <c r="U465" s="44">
        <v>460</v>
      </c>
      <c r="V465" s="37">
        <v>0</v>
      </c>
      <c r="W465" s="37">
        <v>0</v>
      </c>
      <c r="Y465" s="44">
        <v>460</v>
      </c>
      <c r="Z465" s="37">
        <v>0</v>
      </c>
      <c r="AA465" s="37">
        <v>0</v>
      </c>
      <c r="AC465" s="44">
        <v>460</v>
      </c>
      <c r="AD465" s="37">
        <v>0</v>
      </c>
      <c r="AE465" s="37">
        <v>0</v>
      </c>
    </row>
    <row r="466" spans="1:31" ht="14.25" x14ac:dyDescent="0.2">
      <c r="A466" s="44">
        <v>461</v>
      </c>
      <c r="B466" s="37">
        <v>0</v>
      </c>
      <c r="C466" s="37">
        <v>0</v>
      </c>
      <c r="E466" s="44">
        <v>461</v>
      </c>
      <c r="F466" s="37">
        <v>0</v>
      </c>
      <c r="G466" s="37">
        <v>0</v>
      </c>
      <c r="I466" s="44">
        <v>461</v>
      </c>
      <c r="J466" s="37">
        <v>0</v>
      </c>
      <c r="K466" s="37">
        <v>0</v>
      </c>
      <c r="M466" s="44">
        <v>461</v>
      </c>
      <c r="N466" s="37">
        <v>0</v>
      </c>
      <c r="O466" s="37">
        <v>0</v>
      </c>
      <c r="Q466" s="44">
        <v>461</v>
      </c>
      <c r="R466" s="37">
        <v>0</v>
      </c>
      <c r="S466" s="37">
        <v>0</v>
      </c>
      <c r="U466" s="44">
        <v>461</v>
      </c>
      <c r="V466" s="37">
        <v>0</v>
      </c>
      <c r="W466" s="37">
        <v>0</v>
      </c>
      <c r="Y466" s="44">
        <v>461</v>
      </c>
      <c r="Z466" s="37">
        <v>0</v>
      </c>
      <c r="AA466" s="37">
        <v>0</v>
      </c>
      <c r="AC466" s="44">
        <v>461</v>
      </c>
      <c r="AD466" s="37">
        <v>0</v>
      </c>
      <c r="AE466" s="37">
        <v>0</v>
      </c>
    </row>
    <row r="467" spans="1:31" ht="14.25" x14ac:dyDescent="0.2">
      <c r="A467" s="44">
        <v>462</v>
      </c>
      <c r="B467" s="37">
        <v>0</v>
      </c>
      <c r="C467" s="37">
        <v>0</v>
      </c>
      <c r="E467" s="44">
        <v>462</v>
      </c>
      <c r="F467" s="37">
        <v>0</v>
      </c>
      <c r="G467" s="37">
        <v>0</v>
      </c>
      <c r="I467" s="44">
        <v>462</v>
      </c>
      <c r="J467" s="37">
        <v>0</v>
      </c>
      <c r="K467" s="37">
        <v>0</v>
      </c>
      <c r="M467" s="44">
        <v>462</v>
      </c>
      <c r="N467" s="37">
        <v>0</v>
      </c>
      <c r="O467" s="37">
        <v>0</v>
      </c>
      <c r="Q467" s="44">
        <v>462</v>
      </c>
      <c r="R467" s="37">
        <v>0</v>
      </c>
      <c r="S467" s="37">
        <v>0</v>
      </c>
      <c r="U467" s="44">
        <v>462</v>
      </c>
      <c r="V467" s="37">
        <v>0</v>
      </c>
      <c r="W467" s="37">
        <v>0</v>
      </c>
      <c r="Y467" s="44">
        <v>462</v>
      </c>
      <c r="Z467" s="37">
        <v>0</v>
      </c>
      <c r="AA467" s="37">
        <v>0</v>
      </c>
      <c r="AC467" s="44">
        <v>462</v>
      </c>
      <c r="AD467" s="37">
        <v>0</v>
      </c>
      <c r="AE467" s="37">
        <v>0</v>
      </c>
    </row>
    <row r="468" spans="1:31" ht="14.25" x14ac:dyDescent="0.2">
      <c r="A468" s="44">
        <v>463</v>
      </c>
      <c r="B468" s="37">
        <v>0</v>
      </c>
      <c r="C468" s="37">
        <v>0</v>
      </c>
      <c r="E468" s="44">
        <v>463</v>
      </c>
      <c r="F468" s="37">
        <v>0</v>
      </c>
      <c r="G468" s="37">
        <v>0</v>
      </c>
      <c r="I468" s="44">
        <v>463</v>
      </c>
      <c r="J468" s="37">
        <v>0</v>
      </c>
      <c r="K468" s="37">
        <v>0</v>
      </c>
      <c r="M468" s="44">
        <v>463</v>
      </c>
      <c r="N468" s="37">
        <v>0</v>
      </c>
      <c r="O468" s="37">
        <v>0</v>
      </c>
      <c r="Q468" s="44">
        <v>463</v>
      </c>
      <c r="R468" s="37">
        <v>0</v>
      </c>
      <c r="S468" s="37">
        <v>0</v>
      </c>
      <c r="U468" s="44">
        <v>463</v>
      </c>
      <c r="V468" s="37">
        <v>0</v>
      </c>
      <c r="W468" s="37">
        <v>0</v>
      </c>
      <c r="Y468" s="44">
        <v>463</v>
      </c>
      <c r="Z468" s="37">
        <v>0</v>
      </c>
      <c r="AA468" s="37">
        <v>0</v>
      </c>
      <c r="AC468" s="44">
        <v>463</v>
      </c>
      <c r="AD468" s="37">
        <v>0</v>
      </c>
      <c r="AE468" s="37">
        <v>0</v>
      </c>
    </row>
    <row r="469" spans="1:31" ht="14.25" x14ac:dyDescent="0.2">
      <c r="A469" s="44">
        <v>464</v>
      </c>
      <c r="B469" s="37">
        <v>0</v>
      </c>
      <c r="C469" s="37">
        <v>0</v>
      </c>
      <c r="E469" s="44">
        <v>464</v>
      </c>
      <c r="F469" s="37">
        <v>0</v>
      </c>
      <c r="G469" s="37">
        <v>0</v>
      </c>
      <c r="I469" s="44">
        <v>464</v>
      </c>
      <c r="J469" s="37">
        <v>0</v>
      </c>
      <c r="K469" s="37">
        <v>0</v>
      </c>
      <c r="M469" s="44">
        <v>464</v>
      </c>
      <c r="N469" s="37">
        <v>0</v>
      </c>
      <c r="O469" s="37">
        <v>0</v>
      </c>
      <c r="Q469" s="44">
        <v>464</v>
      </c>
      <c r="R469" s="37">
        <v>0</v>
      </c>
      <c r="S469" s="37">
        <v>0</v>
      </c>
      <c r="U469" s="44">
        <v>464</v>
      </c>
      <c r="V469" s="37">
        <v>0</v>
      </c>
      <c r="W469" s="37">
        <v>0</v>
      </c>
      <c r="Y469" s="44">
        <v>464</v>
      </c>
      <c r="Z469" s="37">
        <v>0</v>
      </c>
      <c r="AA469" s="37">
        <v>0</v>
      </c>
      <c r="AC469" s="44">
        <v>464</v>
      </c>
      <c r="AD469" s="37">
        <v>0</v>
      </c>
      <c r="AE469" s="37">
        <v>0</v>
      </c>
    </row>
    <row r="470" spans="1:31" ht="14.25" x14ac:dyDescent="0.2">
      <c r="A470" s="44">
        <v>465</v>
      </c>
      <c r="B470" s="37">
        <v>0</v>
      </c>
      <c r="C470" s="37">
        <v>0</v>
      </c>
      <c r="E470" s="44">
        <v>465</v>
      </c>
      <c r="F470" s="37">
        <v>0</v>
      </c>
      <c r="G470" s="37">
        <v>0</v>
      </c>
      <c r="I470" s="44">
        <v>465</v>
      </c>
      <c r="J470" s="37">
        <v>0</v>
      </c>
      <c r="K470" s="37">
        <v>0</v>
      </c>
      <c r="M470" s="44">
        <v>465</v>
      </c>
      <c r="N470" s="37">
        <v>0</v>
      </c>
      <c r="O470" s="37">
        <v>0</v>
      </c>
      <c r="Q470" s="44">
        <v>465</v>
      </c>
      <c r="R470" s="37">
        <v>0</v>
      </c>
      <c r="S470" s="37">
        <v>0</v>
      </c>
      <c r="U470" s="44">
        <v>465</v>
      </c>
      <c r="V470" s="37">
        <v>0</v>
      </c>
      <c r="W470" s="37">
        <v>0</v>
      </c>
      <c r="Y470" s="44">
        <v>465</v>
      </c>
      <c r="Z470" s="37">
        <v>0</v>
      </c>
      <c r="AA470" s="37">
        <v>0</v>
      </c>
      <c r="AC470" s="44">
        <v>465</v>
      </c>
      <c r="AD470" s="37">
        <v>0</v>
      </c>
      <c r="AE470" s="37">
        <v>0</v>
      </c>
    </row>
    <row r="471" spans="1:31" ht="14.25" x14ac:dyDescent="0.2">
      <c r="A471" s="44">
        <v>466</v>
      </c>
      <c r="B471" s="37">
        <v>0</v>
      </c>
      <c r="C471" s="37">
        <v>0</v>
      </c>
      <c r="E471" s="44">
        <v>466</v>
      </c>
      <c r="F471" s="37">
        <v>0</v>
      </c>
      <c r="G471" s="37">
        <v>0</v>
      </c>
      <c r="I471" s="44">
        <v>466</v>
      </c>
      <c r="J471" s="37">
        <v>0</v>
      </c>
      <c r="K471" s="37">
        <v>0</v>
      </c>
      <c r="M471" s="44">
        <v>466</v>
      </c>
      <c r="N471" s="37">
        <v>0</v>
      </c>
      <c r="O471" s="37">
        <v>0</v>
      </c>
      <c r="Q471" s="44">
        <v>466</v>
      </c>
      <c r="R471" s="37">
        <v>0</v>
      </c>
      <c r="S471" s="37">
        <v>0</v>
      </c>
      <c r="U471" s="44">
        <v>466</v>
      </c>
      <c r="V471" s="37">
        <v>0</v>
      </c>
      <c r="W471" s="37">
        <v>0</v>
      </c>
      <c r="Y471" s="44">
        <v>466</v>
      </c>
      <c r="Z471" s="37">
        <v>0</v>
      </c>
      <c r="AA471" s="37">
        <v>0</v>
      </c>
      <c r="AC471" s="44">
        <v>466</v>
      </c>
      <c r="AD471" s="37">
        <v>0</v>
      </c>
      <c r="AE471" s="37">
        <v>0</v>
      </c>
    </row>
    <row r="472" spans="1:31" ht="14.25" x14ac:dyDescent="0.2">
      <c r="A472" s="44">
        <v>467</v>
      </c>
      <c r="B472" s="37">
        <v>0</v>
      </c>
      <c r="C472" s="37">
        <v>0</v>
      </c>
      <c r="E472" s="44">
        <v>467</v>
      </c>
      <c r="F472" s="37">
        <v>0</v>
      </c>
      <c r="G472" s="37">
        <v>0</v>
      </c>
      <c r="I472" s="44">
        <v>467</v>
      </c>
      <c r="J472" s="37">
        <v>0</v>
      </c>
      <c r="K472" s="37">
        <v>0</v>
      </c>
      <c r="M472" s="44">
        <v>467</v>
      </c>
      <c r="N472" s="37">
        <v>0</v>
      </c>
      <c r="O472" s="37">
        <v>0</v>
      </c>
      <c r="Q472" s="44">
        <v>467</v>
      </c>
      <c r="R472" s="37">
        <v>0</v>
      </c>
      <c r="S472" s="37">
        <v>0</v>
      </c>
      <c r="U472" s="44">
        <v>467</v>
      </c>
      <c r="V472" s="37">
        <v>0</v>
      </c>
      <c r="W472" s="37">
        <v>0</v>
      </c>
      <c r="Y472" s="44">
        <v>467</v>
      </c>
      <c r="Z472" s="37">
        <v>0</v>
      </c>
      <c r="AA472" s="37">
        <v>0</v>
      </c>
      <c r="AC472" s="44">
        <v>467</v>
      </c>
      <c r="AD472" s="37">
        <v>0</v>
      </c>
      <c r="AE472" s="37">
        <v>0</v>
      </c>
    </row>
    <row r="473" spans="1:31" ht="14.25" x14ac:dyDescent="0.2">
      <c r="A473" s="44">
        <v>468</v>
      </c>
      <c r="B473" s="37">
        <v>0</v>
      </c>
      <c r="C473" s="37">
        <v>0</v>
      </c>
      <c r="E473" s="44">
        <v>468</v>
      </c>
      <c r="F473" s="37">
        <v>0</v>
      </c>
      <c r="G473" s="37">
        <v>0</v>
      </c>
      <c r="I473" s="44">
        <v>468</v>
      </c>
      <c r="J473" s="37">
        <v>0</v>
      </c>
      <c r="K473" s="37">
        <v>0</v>
      </c>
      <c r="M473" s="44">
        <v>468</v>
      </c>
      <c r="N473" s="37">
        <v>0</v>
      </c>
      <c r="O473" s="37">
        <v>0</v>
      </c>
      <c r="Q473" s="44">
        <v>468</v>
      </c>
      <c r="R473" s="37">
        <v>0</v>
      </c>
      <c r="S473" s="37">
        <v>0</v>
      </c>
      <c r="U473" s="44">
        <v>468</v>
      </c>
      <c r="V473" s="37">
        <v>0</v>
      </c>
      <c r="W473" s="37">
        <v>0</v>
      </c>
      <c r="Y473" s="44">
        <v>468</v>
      </c>
      <c r="Z473" s="37">
        <v>0</v>
      </c>
      <c r="AA473" s="37">
        <v>0</v>
      </c>
      <c r="AC473" s="44">
        <v>468</v>
      </c>
      <c r="AD473" s="37">
        <v>0</v>
      </c>
      <c r="AE473" s="37">
        <v>0</v>
      </c>
    </row>
    <row r="474" spans="1:31" ht="14.25" x14ac:dyDescent="0.2">
      <c r="A474" s="44">
        <v>469</v>
      </c>
      <c r="B474" s="37">
        <v>0</v>
      </c>
      <c r="C474" s="37">
        <v>0</v>
      </c>
      <c r="E474" s="44">
        <v>469</v>
      </c>
      <c r="F474" s="37">
        <v>0</v>
      </c>
      <c r="G474" s="37">
        <v>0</v>
      </c>
      <c r="I474" s="44">
        <v>469</v>
      </c>
      <c r="J474" s="37">
        <v>0</v>
      </c>
      <c r="K474" s="37">
        <v>0</v>
      </c>
      <c r="M474" s="44">
        <v>469</v>
      </c>
      <c r="N474" s="37">
        <v>0</v>
      </c>
      <c r="O474" s="37">
        <v>0</v>
      </c>
      <c r="Q474" s="44">
        <v>469</v>
      </c>
      <c r="R474" s="37">
        <v>0</v>
      </c>
      <c r="S474" s="37">
        <v>0</v>
      </c>
      <c r="U474" s="44">
        <v>469</v>
      </c>
      <c r="V474" s="37">
        <v>0</v>
      </c>
      <c r="W474" s="37">
        <v>0</v>
      </c>
      <c r="Y474" s="44">
        <v>469</v>
      </c>
      <c r="Z474" s="37">
        <v>0</v>
      </c>
      <c r="AA474" s="37">
        <v>0</v>
      </c>
      <c r="AC474" s="44">
        <v>469</v>
      </c>
      <c r="AD474" s="37">
        <v>0</v>
      </c>
      <c r="AE474" s="37">
        <v>0</v>
      </c>
    </row>
    <row r="475" spans="1:31" ht="14.25" x14ac:dyDescent="0.2">
      <c r="A475" s="44">
        <v>470</v>
      </c>
      <c r="B475" s="37">
        <v>0</v>
      </c>
      <c r="C475" s="37">
        <v>0</v>
      </c>
      <c r="E475" s="44">
        <v>470</v>
      </c>
      <c r="F475" s="37">
        <v>0</v>
      </c>
      <c r="G475" s="37">
        <v>0</v>
      </c>
      <c r="I475" s="44">
        <v>470</v>
      </c>
      <c r="J475" s="37">
        <v>0</v>
      </c>
      <c r="K475" s="37">
        <v>0</v>
      </c>
      <c r="M475" s="44">
        <v>470</v>
      </c>
      <c r="N475" s="37">
        <v>0</v>
      </c>
      <c r="O475" s="37">
        <v>0</v>
      </c>
      <c r="Q475" s="44">
        <v>470</v>
      </c>
      <c r="R475" s="37">
        <v>0</v>
      </c>
      <c r="S475" s="37">
        <v>0</v>
      </c>
      <c r="U475" s="44">
        <v>470</v>
      </c>
      <c r="V475" s="37">
        <v>0</v>
      </c>
      <c r="W475" s="37">
        <v>0</v>
      </c>
      <c r="Y475" s="44">
        <v>470</v>
      </c>
      <c r="Z475" s="37">
        <v>0</v>
      </c>
      <c r="AA475" s="37">
        <v>0</v>
      </c>
      <c r="AC475" s="44">
        <v>470</v>
      </c>
      <c r="AD475" s="37">
        <v>0</v>
      </c>
      <c r="AE475" s="37">
        <v>0</v>
      </c>
    </row>
    <row r="476" spans="1:31" ht="14.25" x14ac:dyDescent="0.2">
      <c r="A476" s="44">
        <v>471</v>
      </c>
      <c r="B476" s="37">
        <v>0</v>
      </c>
      <c r="C476" s="37">
        <v>0</v>
      </c>
      <c r="E476" s="44">
        <v>471</v>
      </c>
      <c r="F476" s="37">
        <v>0</v>
      </c>
      <c r="G476" s="37">
        <v>0</v>
      </c>
      <c r="I476" s="44">
        <v>471</v>
      </c>
      <c r="J476" s="37">
        <v>0</v>
      </c>
      <c r="K476" s="37">
        <v>0</v>
      </c>
      <c r="M476" s="44">
        <v>471</v>
      </c>
      <c r="N476" s="37">
        <v>0</v>
      </c>
      <c r="O476" s="37">
        <v>0</v>
      </c>
      <c r="Q476" s="44">
        <v>471</v>
      </c>
      <c r="R476" s="37">
        <v>0</v>
      </c>
      <c r="S476" s="37">
        <v>0</v>
      </c>
      <c r="U476" s="44">
        <v>471</v>
      </c>
      <c r="V476" s="37">
        <v>0</v>
      </c>
      <c r="W476" s="37">
        <v>0</v>
      </c>
      <c r="Y476" s="44">
        <v>471</v>
      </c>
      <c r="Z476" s="37">
        <v>0</v>
      </c>
      <c r="AA476" s="37">
        <v>0</v>
      </c>
      <c r="AC476" s="44">
        <v>471</v>
      </c>
      <c r="AD476" s="37">
        <v>0</v>
      </c>
      <c r="AE476" s="37">
        <v>0</v>
      </c>
    </row>
    <row r="477" spans="1:31" ht="14.25" x14ac:dyDescent="0.2">
      <c r="A477" s="44">
        <v>472</v>
      </c>
      <c r="B477" s="37">
        <v>0</v>
      </c>
      <c r="C477" s="37">
        <v>0</v>
      </c>
      <c r="E477" s="44">
        <v>472</v>
      </c>
      <c r="F477" s="37">
        <v>0</v>
      </c>
      <c r="G477" s="37">
        <v>0</v>
      </c>
      <c r="I477" s="44">
        <v>472</v>
      </c>
      <c r="J477" s="37">
        <v>0</v>
      </c>
      <c r="K477" s="37">
        <v>0</v>
      </c>
      <c r="M477" s="44">
        <v>472</v>
      </c>
      <c r="N477" s="37">
        <v>0</v>
      </c>
      <c r="O477" s="37">
        <v>0</v>
      </c>
      <c r="Q477" s="44">
        <v>472</v>
      </c>
      <c r="R477" s="37">
        <v>0</v>
      </c>
      <c r="S477" s="37">
        <v>0</v>
      </c>
      <c r="U477" s="44">
        <v>472</v>
      </c>
      <c r="V477" s="37">
        <v>0</v>
      </c>
      <c r="W477" s="37">
        <v>0</v>
      </c>
      <c r="Y477" s="44">
        <v>472</v>
      </c>
      <c r="Z477" s="37">
        <v>0</v>
      </c>
      <c r="AA477" s="37">
        <v>0</v>
      </c>
      <c r="AC477" s="44">
        <v>472</v>
      </c>
      <c r="AD477" s="37">
        <v>0</v>
      </c>
      <c r="AE477" s="37">
        <v>0</v>
      </c>
    </row>
    <row r="478" spans="1:31" ht="14.25" x14ac:dyDescent="0.2">
      <c r="A478" s="44">
        <v>473</v>
      </c>
      <c r="B478" s="37">
        <v>0</v>
      </c>
      <c r="C478" s="37">
        <v>0</v>
      </c>
      <c r="E478" s="44">
        <v>473</v>
      </c>
      <c r="F478" s="37">
        <v>0</v>
      </c>
      <c r="G478" s="37">
        <v>0</v>
      </c>
      <c r="I478" s="44">
        <v>473</v>
      </c>
      <c r="J478" s="37">
        <v>0</v>
      </c>
      <c r="K478" s="37">
        <v>0</v>
      </c>
      <c r="M478" s="44">
        <v>473</v>
      </c>
      <c r="N478" s="37">
        <v>0</v>
      </c>
      <c r="O478" s="37">
        <v>0</v>
      </c>
      <c r="Q478" s="44">
        <v>473</v>
      </c>
      <c r="R478" s="37">
        <v>0</v>
      </c>
      <c r="S478" s="37">
        <v>0</v>
      </c>
      <c r="U478" s="44">
        <v>473</v>
      </c>
      <c r="V478" s="37">
        <v>0</v>
      </c>
      <c r="W478" s="37">
        <v>0</v>
      </c>
      <c r="Y478" s="44">
        <v>473</v>
      </c>
      <c r="Z478" s="37">
        <v>0</v>
      </c>
      <c r="AA478" s="37">
        <v>0</v>
      </c>
      <c r="AC478" s="44">
        <v>473</v>
      </c>
      <c r="AD478" s="37">
        <v>0</v>
      </c>
      <c r="AE478" s="37">
        <v>0</v>
      </c>
    </row>
    <row r="479" spans="1:31" ht="14.25" x14ac:dyDescent="0.2">
      <c r="A479" s="44">
        <v>474</v>
      </c>
      <c r="B479" s="37">
        <v>0</v>
      </c>
      <c r="C479" s="37">
        <v>0</v>
      </c>
      <c r="E479" s="44">
        <v>474</v>
      </c>
      <c r="F479" s="37">
        <v>0</v>
      </c>
      <c r="G479" s="37">
        <v>0</v>
      </c>
      <c r="I479" s="44">
        <v>474</v>
      </c>
      <c r="J479" s="37">
        <v>0</v>
      </c>
      <c r="K479" s="37">
        <v>0</v>
      </c>
      <c r="M479" s="44">
        <v>474</v>
      </c>
      <c r="N479" s="37">
        <v>0</v>
      </c>
      <c r="O479" s="37">
        <v>0</v>
      </c>
      <c r="Q479" s="44">
        <v>474</v>
      </c>
      <c r="R479" s="37">
        <v>0</v>
      </c>
      <c r="S479" s="37">
        <v>0</v>
      </c>
      <c r="U479" s="44">
        <v>474</v>
      </c>
      <c r="V479" s="37">
        <v>0</v>
      </c>
      <c r="W479" s="37">
        <v>0</v>
      </c>
      <c r="Y479" s="44">
        <v>474</v>
      </c>
      <c r="Z479" s="37">
        <v>0</v>
      </c>
      <c r="AA479" s="37">
        <v>0</v>
      </c>
      <c r="AC479" s="44">
        <v>474</v>
      </c>
      <c r="AD479" s="37">
        <v>0</v>
      </c>
      <c r="AE479" s="37">
        <v>0</v>
      </c>
    </row>
    <row r="480" spans="1:31" ht="14.25" x14ac:dyDescent="0.2">
      <c r="A480" s="44">
        <v>475</v>
      </c>
      <c r="B480" s="37">
        <v>0</v>
      </c>
      <c r="C480" s="37">
        <v>0</v>
      </c>
      <c r="E480" s="44">
        <v>475</v>
      </c>
      <c r="F480" s="37">
        <v>0</v>
      </c>
      <c r="G480" s="37">
        <v>0</v>
      </c>
      <c r="I480" s="44">
        <v>475</v>
      </c>
      <c r="J480" s="37">
        <v>0</v>
      </c>
      <c r="K480" s="37">
        <v>0</v>
      </c>
      <c r="M480" s="44">
        <v>475</v>
      </c>
      <c r="N480" s="37">
        <v>0</v>
      </c>
      <c r="O480" s="37">
        <v>0</v>
      </c>
      <c r="Q480" s="44">
        <v>475</v>
      </c>
      <c r="R480" s="37">
        <v>0</v>
      </c>
      <c r="S480" s="37">
        <v>0</v>
      </c>
      <c r="U480" s="44">
        <v>475</v>
      </c>
      <c r="V480" s="37">
        <v>0</v>
      </c>
      <c r="W480" s="37">
        <v>0</v>
      </c>
      <c r="Y480" s="44">
        <v>475</v>
      </c>
      <c r="Z480" s="37">
        <v>0</v>
      </c>
      <c r="AA480" s="37">
        <v>0</v>
      </c>
      <c r="AC480" s="44">
        <v>475</v>
      </c>
      <c r="AD480" s="37">
        <v>0</v>
      </c>
      <c r="AE480" s="37">
        <v>0</v>
      </c>
    </row>
    <row r="481" spans="1:31" ht="14.25" x14ac:dyDescent="0.2">
      <c r="A481" s="44">
        <v>476</v>
      </c>
      <c r="B481" s="37">
        <v>0</v>
      </c>
      <c r="C481" s="37">
        <v>0</v>
      </c>
      <c r="E481" s="44">
        <v>476</v>
      </c>
      <c r="F481" s="37">
        <v>0</v>
      </c>
      <c r="G481" s="37">
        <v>0</v>
      </c>
      <c r="I481" s="44">
        <v>476</v>
      </c>
      <c r="J481" s="37">
        <v>0</v>
      </c>
      <c r="K481" s="37">
        <v>0</v>
      </c>
      <c r="M481" s="44">
        <v>476</v>
      </c>
      <c r="N481" s="37">
        <v>0</v>
      </c>
      <c r="O481" s="37">
        <v>0</v>
      </c>
      <c r="Q481" s="44">
        <v>476</v>
      </c>
      <c r="R481" s="37">
        <v>0</v>
      </c>
      <c r="S481" s="37">
        <v>0</v>
      </c>
      <c r="U481" s="44">
        <v>476</v>
      </c>
      <c r="V481" s="37">
        <v>0</v>
      </c>
      <c r="W481" s="37">
        <v>0</v>
      </c>
      <c r="Y481" s="44">
        <v>476</v>
      </c>
      <c r="Z481" s="37">
        <v>0</v>
      </c>
      <c r="AA481" s="37">
        <v>0</v>
      </c>
      <c r="AC481" s="44">
        <v>476</v>
      </c>
      <c r="AD481" s="37">
        <v>0</v>
      </c>
      <c r="AE481" s="37">
        <v>0</v>
      </c>
    </row>
    <row r="482" spans="1:31" ht="14.25" x14ac:dyDescent="0.2">
      <c r="A482" s="44">
        <v>477</v>
      </c>
      <c r="B482" s="37">
        <v>0</v>
      </c>
      <c r="C482" s="37">
        <v>0</v>
      </c>
      <c r="E482" s="44">
        <v>477</v>
      </c>
      <c r="F482" s="37">
        <v>0</v>
      </c>
      <c r="G482" s="37">
        <v>0</v>
      </c>
      <c r="I482" s="44">
        <v>477</v>
      </c>
      <c r="J482" s="37">
        <v>0</v>
      </c>
      <c r="K482" s="37">
        <v>0</v>
      </c>
      <c r="M482" s="44">
        <v>477</v>
      </c>
      <c r="N482" s="37">
        <v>0</v>
      </c>
      <c r="O482" s="37">
        <v>0</v>
      </c>
      <c r="Q482" s="44">
        <v>477</v>
      </c>
      <c r="R482" s="37">
        <v>0</v>
      </c>
      <c r="S482" s="37">
        <v>0</v>
      </c>
      <c r="U482" s="44">
        <v>477</v>
      </c>
      <c r="V482" s="37">
        <v>0</v>
      </c>
      <c r="W482" s="37">
        <v>0</v>
      </c>
      <c r="Y482" s="44">
        <v>477</v>
      </c>
      <c r="Z482" s="37">
        <v>0</v>
      </c>
      <c r="AA482" s="37">
        <v>0</v>
      </c>
      <c r="AC482" s="44">
        <v>477</v>
      </c>
      <c r="AD482" s="37">
        <v>0</v>
      </c>
      <c r="AE482" s="37">
        <v>0</v>
      </c>
    </row>
    <row r="483" spans="1:31" ht="14.25" x14ac:dyDescent="0.2">
      <c r="A483" s="44">
        <v>478</v>
      </c>
      <c r="B483" s="37">
        <v>0</v>
      </c>
      <c r="C483" s="37">
        <v>0</v>
      </c>
      <c r="E483" s="44">
        <v>478</v>
      </c>
      <c r="F483" s="37">
        <v>0</v>
      </c>
      <c r="G483" s="37">
        <v>0</v>
      </c>
      <c r="I483" s="44">
        <v>478</v>
      </c>
      <c r="J483" s="37">
        <v>0</v>
      </c>
      <c r="K483" s="37">
        <v>0</v>
      </c>
      <c r="M483" s="44">
        <v>478</v>
      </c>
      <c r="N483" s="37">
        <v>0</v>
      </c>
      <c r="O483" s="37">
        <v>0</v>
      </c>
      <c r="Q483" s="44">
        <v>478</v>
      </c>
      <c r="R483" s="37">
        <v>0</v>
      </c>
      <c r="S483" s="37">
        <v>0</v>
      </c>
      <c r="U483" s="44">
        <v>478</v>
      </c>
      <c r="V483" s="37">
        <v>0</v>
      </c>
      <c r="W483" s="37">
        <v>0</v>
      </c>
      <c r="Y483" s="44">
        <v>478</v>
      </c>
      <c r="Z483" s="37">
        <v>0</v>
      </c>
      <c r="AA483" s="37">
        <v>0</v>
      </c>
      <c r="AC483" s="44">
        <v>478</v>
      </c>
      <c r="AD483" s="37">
        <v>0</v>
      </c>
      <c r="AE483" s="37">
        <v>0</v>
      </c>
    </row>
    <row r="484" spans="1:31" ht="14.25" x14ac:dyDescent="0.2">
      <c r="A484" s="44">
        <v>479</v>
      </c>
      <c r="B484" s="37">
        <v>0</v>
      </c>
      <c r="C484" s="37">
        <v>0</v>
      </c>
      <c r="E484" s="44">
        <v>479</v>
      </c>
      <c r="F484" s="37">
        <v>0</v>
      </c>
      <c r="G484" s="37">
        <v>0</v>
      </c>
      <c r="I484" s="44">
        <v>479</v>
      </c>
      <c r="J484" s="37">
        <v>0</v>
      </c>
      <c r="K484" s="37">
        <v>0</v>
      </c>
      <c r="M484" s="44">
        <v>479</v>
      </c>
      <c r="N484" s="37">
        <v>0</v>
      </c>
      <c r="O484" s="37">
        <v>0</v>
      </c>
      <c r="Q484" s="44">
        <v>479</v>
      </c>
      <c r="R484" s="37">
        <v>0</v>
      </c>
      <c r="S484" s="37">
        <v>0</v>
      </c>
      <c r="U484" s="44">
        <v>479</v>
      </c>
      <c r="V484" s="37">
        <v>0</v>
      </c>
      <c r="W484" s="37">
        <v>0</v>
      </c>
      <c r="Y484" s="44">
        <v>479</v>
      </c>
      <c r="Z484" s="37">
        <v>0</v>
      </c>
      <c r="AA484" s="37">
        <v>0</v>
      </c>
      <c r="AC484" s="44">
        <v>479</v>
      </c>
      <c r="AD484" s="37">
        <v>0</v>
      </c>
      <c r="AE484" s="37">
        <v>0</v>
      </c>
    </row>
    <row r="485" spans="1:31" ht="14.25" x14ac:dyDescent="0.2">
      <c r="A485" s="44">
        <v>480</v>
      </c>
      <c r="B485" s="37">
        <v>0</v>
      </c>
      <c r="C485" s="37">
        <v>0</v>
      </c>
      <c r="E485" s="44">
        <v>480</v>
      </c>
      <c r="F485" s="37">
        <v>0</v>
      </c>
      <c r="G485" s="37">
        <v>0</v>
      </c>
      <c r="I485" s="44">
        <v>480</v>
      </c>
      <c r="J485" s="37">
        <v>0</v>
      </c>
      <c r="K485" s="37">
        <v>0</v>
      </c>
      <c r="M485" s="44">
        <v>480</v>
      </c>
      <c r="N485" s="37">
        <v>0</v>
      </c>
      <c r="O485" s="37">
        <v>0</v>
      </c>
      <c r="Q485" s="44">
        <v>480</v>
      </c>
      <c r="R485" s="37">
        <v>0</v>
      </c>
      <c r="S485" s="37">
        <v>0</v>
      </c>
      <c r="U485" s="44">
        <v>480</v>
      </c>
      <c r="V485" s="37">
        <v>0</v>
      </c>
      <c r="W485" s="37">
        <v>0</v>
      </c>
      <c r="Y485" s="44">
        <v>480</v>
      </c>
      <c r="Z485" s="37">
        <v>0</v>
      </c>
      <c r="AA485" s="37">
        <v>0</v>
      </c>
      <c r="AC485" s="44">
        <v>480</v>
      </c>
      <c r="AD485" s="37">
        <v>0</v>
      </c>
      <c r="AE485" s="37">
        <v>0</v>
      </c>
    </row>
    <row r="486" spans="1:31" ht="14.25" x14ac:dyDescent="0.2">
      <c r="A486" s="44">
        <v>481</v>
      </c>
      <c r="B486" s="37">
        <v>0</v>
      </c>
      <c r="C486" s="37">
        <v>0</v>
      </c>
      <c r="E486" s="44">
        <v>481</v>
      </c>
      <c r="F486" s="37">
        <v>0</v>
      </c>
      <c r="G486" s="37">
        <v>0</v>
      </c>
      <c r="I486" s="44">
        <v>481</v>
      </c>
      <c r="J486" s="37">
        <v>0</v>
      </c>
      <c r="K486" s="37">
        <v>0</v>
      </c>
      <c r="M486" s="44">
        <v>481</v>
      </c>
      <c r="N486" s="37">
        <v>0</v>
      </c>
      <c r="O486" s="37">
        <v>0</v>
      </c>
      <c r="Q486" s="44">
        <v>481</v>
      </c>
      <c r="R486" s="37">
        <v>0</v>
      </c>
      <c r="S486" s="37">
        <v>0</v>
      </c>
      <c r="U486" s="44">
        <v>481</v>
      </c>
      <c r="V486" s="37">
        <v>0</v>
      </c>
      <c r="W486" s="37">
        <v>0</v>
      </c>
      <c r="Y486" s="44">
        <v>481</v>
      </c>
      <c r="Z486" s="37">
        <v>0</v>
      </c>
      <c r="AA486" s="37">
        <v>0</v>
      </c>
      <c r="AC486" s="44">
        <v>481</v>
      </c>
      <c r="AD486" s="37">
        <v>0</v>
      </c>
      <c r="AE486" s="37">
        <v>0</v>
      </c>
    </row>
    <row r="487" spans="1:31" ht="14.25" x14ac:dyDescent="0.2">
      <c r="A487" s="44">
        <v>482</v>
      </c>
      <c r="B487" s="37">
        <v>0</v>
      </c>
      <c r="C487" s="37">
        <v>0</v>
      </c>
      <c r="E487" s="44">
        <v>482</v>
      </c>
      <c r="F487" s="37">
        <v>0</v>
      </c>
      <c r="G487" s="37">
        <v>0</v>
      </c>
      <c r="I487" s="44">
        <v>482</v>
      </c>
      <c r="J487" s="37">
        <v>0</v>
      </c>
      <c r="K487" s="37">
        <v>0</v>
      </c>
      <c r="M487" s="44">
        <v>482</v>
      </c>
      <c r="N487" s="37">
        <v>0</v>
      </c>
      <c r="O487" s="37">
        <v>0</v>
      </c>
      <c r="Q487" s="44">
        <v>482</v>
      </c>
      <c r="R487" s="37">
        <v>0</v>
      </c>
      <c r="S487" s="37">
        <v>0</v>
      </c>
      <c r="U487" s="44">
        <v>482</v>
      </c>
      <c r="V487" s="37">
        <v>0</v>
      </c>
      <c r="W487" s="37">
        <v>0</v>
      </c>
      <c r="Y487" s="44">
        <v>482</v>
      </c>
      <c r="Z487" s="37">
        <v>0</v>
      </c>
      <c r="AA487" s="37">
        <v>0</v>
      </c>
      <c r="AC487" s="44">
        <v>482</v>
      </c>
      <c r="AD487" s="37">
        <v>0</v>
      </c>
      <c r="AE487" s="37">
        <v>0</v>
      </c>
    </row>
    <row r="488" spans="1:31" ht="14.25" x14ac:dyDescent="0.2">
      <c r="A488" s="44">
        <v>483</v>
      </c>
      <c r="B488" s="37">
        <v>0</v>
      </c>
      <c r="C488" s="37">
        <v>0</v>
      </c>
      <c r="E488" s="44">
        <v>483</v>
      </c>
      <c r="F488" s="37">
        <v>0</v>
      </c>
      <c r="G488" s="37">
        <v>0</v>
      </c>
      <c r="I488" s="44">
        <v>483</v>
      </c>
      <c r="J488" s="37">
        <v>0</v>
      </c>
      <c r="K488" s="37">
        <v>0</v>
      </c>
      <c r="M488" s="44">
        <v>483</v>
      </c>
      <c r="N488" s="37">
        <v>0</v>
      </c>
      <c r="O488" s="37">
        <v>0</v>
      </c>
      <c r="Q488" s="44">
        <v>483</v>
      </c>
      <c r="R488" s="37">
        <v>0</v>
      </c>
      <c r="S488" s="37">
        <v>0</v>
      </c>
      <c r="U488" s="44">
        <v>483</v>
      </c>
      <c r="V488" s="37">
        <v>0</v>
      </c>
      <c r="W488" s="37">
        <v>0</v>
      </c>
      <c r="Y488" s="44">
        <v>483</v>
      </c>
      <c r="Z488" s="37">
        <v>0</v>
      </c>
      <c r="AA488" s="37">
        <v>0</v>
      </c>
      <c r="AC488" s="44">
        <v>483</v>
      </c>
      <c r="AD488" s="37">
        <v>0</v>
      </c>
      <c r="AE488" s="37">
        <v>0</v>
      </c>
    </row>
    <row r="489" spans="1:31" ht="14.25" x14ac:dyDescent="0.2">
      <c r="A489" s="44">
        <v>484</v>
      </c>
      <c r="B489" s="37">
        <v>0</v>
      </c>
      <c r="C489" s="37">
        <v>0</v>
      </c>
      <c r="E489" s="44">
        <v>484</v>
      </c>
      <c r="F489" s="37">
        <v>0</v>
      </c>
      <c r="G489" s="37">
        <v>0</v>
      </c>
      <c r="I489" s="44">
        <v>484</v>
      </c>
      <c r="J489" s="37">
        <v>0</v>
      </c>
      <c r="K489" s="37">
        <v>0</v>
      </c>
      <c r="M489" s="44">
        <v>484</v>
      </c>
      <c r="N489" s="37">
        <v>0</v>
      </c>
      <c r="O489" s="37">
        <v>0</v>
      </c>
      <c r="Q489" s="44">
        <v>484</v>
      </c>
      <c r="R489" s="37">
        <v>0</v>
      </c>
      <c r="S489" s="37">
        <v>0</v>
      </c>
      <c r="U489" s="44">
        <v>484</v>
      </c>
      <c r="V489" s="37">
        <v>0</v>
      </c>
      <c r="W489" s="37">
        <v>0</v>
      </c>
      <c r="Y489" s="44">
        <v>484</v>
      </c>
      <c r="Z489" s="37">
        <v>0</v>
      </c>
      <c r="AA489" s="37">
        <v>0</v>
      </c>
      <c r="AC489" s="44">
        <v>484</v>
      </c>
      <c r="AD489" s="37">
        <v>0</v>
      </c>
      <c r="AE489" s="37">
        <v>0</v>
      </c>
    </row>
    <row r="490" spans="1:31" ht="14.25" x14ac:dyDescent="0.2">
      <c r="A490" s="44">
        <v>485</v>
      </c>
      <c r="B490" s="37">
        <v>0</v>
      </c>
      <c r="C490" s="37">
        <v>0</v>
      </c>
      <c r="E490" s="44">
        <v>485</v>
      </c>
      <c r="F490" s="37">
        <v>0</v>
      </c>
      <c r="G490" s="37">
        <v>0</v>
      </c>
      <c r="I490" s="44">
        <v>485</v>
      </c>
      <c r="J490" s="37">
        <v>0</v>
      </c>
      <c r="K490" s="37">
        <v>0</v>
      </c>
      <c r="M490" s="44">
        <v>485</v>
      </c>
      <c r="N490" s="37">
        <v>0</v>
      </c>
      <c r="O490" s="37">
        <v>0</v>
      </c>
      <c r="Q490" s="44">
        <v>485</v>
      </c>
      <c r="R490" s="37">
        <v>0</v>
      </c>
      <c r="S490" s="37">
        <v>0</v>
      </c>
      <c r="U490" s="44">
        <v>485</v>
      </c>
      <c r="V490" s="37">
        <v>0</v>
      </c>
      <c r="W490" s="37">
        <v>0</v>
      </c>
      <c r="Y490" s="44">
        <v>485</v>
      </c>
      <c r="Z490" s="37">
        <v>0</v>
      </c>
      <c r="AA490" s="37">
        <v>0</v>
      </c>
      <c r="AC490" s="44">
        <v>485</v>
      </c>
      <c r="AD490" s="37">
        <v>0</v>
      </c>
      <c r="AE490" s="37">
        <v>0</v>
      </c>
    </row>
    <row r="491" spans="1:31" ht="14.25" x14ac:dyDescent="0.2">
      <c r="A491" s="44">
        <v>486</v>
      </c>
      <c r="B491" s="37">
        <v>0</v>
      </c>
      <c r="C491" s="37">
        <v>0</v>
      </c>
      <c r="E491" s="44">
        <v>486</v>
      </c>
      <c r="F491" s="37">
        <v>0</v>
      </c>
      <c r="G491" s="37">
        <v>0</v>
      </c>
      <c r="I491" s="44">
        <v>486</v>
      </c>
      <c r="J491" s="37">
        <v>0</v>
      </c>
      <c r="K491" s="37">
        <v>0</v>
      </c>
      <c r="M491" s="44">
        <v>486</v>
      </c>
      <c r="N491" s="37">
        <v>0</v>
      </c>
      <c r="O491" s="37">
        <v>0</v>
      </c>
      <c r="Q491" s="44">
        <v>486</v>
      </c>
      <c r="R491" s="37">
        <v>0</v>
      </c>
      <c r="S491" s="37">
        <v>0</v>
      </c>
      <c r="U491" s="44">
        <v>486</v>
      </c>
      <c r="V491" s="37">
        <v>0</v>
      </c>
      <c r="W491" s="37">
        <v>0</v>
      </c>
      <c r="Y491" s="44">
        <v>486</v>
      </c>
      <c r="Z491" s="37">
        <v>0</v>
      </c>
      <c r="AA491" s="37">
        <v>0</v>
      </c>
      <c r="AC491" s="44">
        <v>486</v>
      </c>
      <c r="AD491" s="37">
        <v>0</v>
      </c>
      <c r="AE491" s="37">
        <v>0</v>
      </c>
    </row>
    <row r="492" spans="1:31" ht="14.25" x14ac:dyDescent="0.2">
      <c r="A492" s="44">
        <v>487</v>
      </c>
      <c r="B492" s="37">
        <v>0</v>
      </c>
      <c r="C492" s="37">
        <v>0</v>
      </c>
      <c r="E492" s="44">
        <v>487</v>
      </c>
      <c r="F492" s="37">
        <v>0</v>
      </c>
      <c r="G492" s="37">
        <v>0</v>
      </c>
      <c r="I492" s="44">
        <v>487</v>
      </c>
      <c r="J492" s="37">
        <v>0</v>
      </c>
      <c r="K492" s="37">
        <v>0</v>
      </c>
      <c r="M492" s="44">
        <v>487</v>
      </c>
      <c r="N492" s="37">
        <v>0</v>
      </c>
      <c r="O492" s="37">
        <v>0</v>
      </c>
      <c r="Q492" s="44">
        <v>487</v>
      </c>
      <c r="R492" s="37">
        <v>0</v>
      </c>
      <c r="S492" s="37">
        <v>0</v>
      </c>
      <c r="U492" s="44">
        <v>487</v>
      </c>
      <c r="V492" s="37">
        <v>0</v>
      </c>
      <c r="W492" s="37">
        <v>0</v>
      </c>
      <c r="Y492" s="44">
        <v>487</v>
      </c>
      <c r="Z492" s="37">
        <v>0</v>
      </c>
      <c r="AA492" s="37">
        <v>0</v>
      </c>
      <c r="AC492" s="44">
        <v>487</v>
      </c>
      <c r="AD492" s="37">
        <v>0</v>
      </c>
      <c r="AE492" s="37">
        <v>0</v>
      </c>
    </row>
    <row r="493" spans="1:31" ht="14.25" x14ac:dyDescent="0.2">
      <c r="A493" s="44">
        <v>488</v>
      </c>
      <c r="B493" s="37">
        <v>0</v>
      </c>
      <c r="C493" s="37">
        <v>0</v>
      </c>
      <c r="E493" s="44">
        <v>488</v>
      </c>
      <c r="F493" s="37">
        <v>0</v>
      </c>
      <c r="G493" s="37">
        <v>0</v>
      </c>
      <c r="I493" s="44">
        <v>488</v>
      </c>
      <c r="J493" s="37">
        <v>0</v>
      </c>
      <c r="K493" s="37">
        <v>0</v>
      </c>
      <c r="M493" s="44">
        <v>488</v>
      </c>
      <c r="N493" s="37">
        <v>0</v>
      </c>
      <c r="O493" s="37">
        <v>0</v>
      </c>
      <c r="Q493" s="44">
        <v>488</v>
      </c>
      <c r="R493" s="37">
        <v>0</v>
      </c>
      <c r="S493" s="37">
        <v>0</v>
      </c>
      <c r="U493" s="44">
        <v>488</v>
      </c>
      <c r="V493" s="37">
        <v>0</v>
      </c>
      <c r="W493" s="37">
        <v>0</v>
      </c>
      <c r="Y493" s="44">
        <v>488</v>
      </c>
      <c r="Z493" s="37">
        <v>0</v>
      </c>
      <c r="AA493" s="37">
        <v>0</v>
      </c>
      <c r="AC493" s="44">
        <v>488</v>
      </c>
      <c r="AD493" s="37">
        <v>0</v>
      </c>
      <c r="AE493" s="37">
        <v>0</v>
      </c>
    </row>
    <row r="494" spans="1:31" ht="14.25" x14ac:dyDescent="0.2">
      <c r="A494" s="44">
        <v>489</v>
      </c>
      <c r="B494" s="37">
        <v>0</v>
      </c>
      <c r="C494" s="37">
        <v>0</v>
      </c>
      <c r="E494" s="44">
        <v>489</v>
      </c>
      <c r="F494" s="37">
        <v>0</v>
      </c>
      <c r="G494" s="37">
        <v>0</v>
      </c>
      <c r="I494" s="44">
        <v>489</v>
      </c>
      <c r="J494" s="37">
        <v>0</v>
      </c>
      <c r="K494" s="37">
        <v>0</v>
      </c>
      <c r="M494" s="44">
        <v>489</v>
      </c>
      <c r="N494" s="37">
        <v>0</v>
      </c>
      <c r="O494" s="37">
        <v>0</v>
      </c>
      <c r="Q494" s="44">
        <v>489</v>
      </c>
      <c r="R494" s="37">
        <v>0</v>
      </c>
      <c r="S494" s="37">
        <v>0</v>
      </c>
      <c r="U494" s="44">
        <v>489</v>
      </c>
      <c r="V494" s="37">
        <v>0</v>
      </c>
      <c r="W494" s="37">
        <v>0</v>
      </c>
      <c r="Y494" s="44">
        <v>489</v>
      </c>
      <c r="Z494" s="37">
        <v>0</v>
      </c>
      <c r="AA494" s="37">
        <v>0</v>
      </c>
      <c r="AC494" s="44">
        <v>489</v>
      </c>
      <c r="AD494" s="37">
        <v>0</v>
      </c>
      <c r="AE494" s="37">
        <v>0</v>
      </c>
    </row>
    <row r="495" spans="1:31" ht="14.25" x14ac:dyDescent="0.2">
      <c r="A495" s="44">
        <v>490</v>
      </c>
      <c r="B495" s="37">
        <v>0</v>
      </c>
      <c r="C495" s="37">
        <v>0</v>
      </c>
      <c r="E495" s="44">
        <v>490</v>
      </c>
      <c r="F495" s="37">
        <v>0</v>
      </c>
      <c r="G495" s="37">
        <v>0</v>
      </c>
      <c r="I495" s="44">
        <v>490</v>
      </c>
      <c r="J495" s="37">
        <v>0</v>
      </c>
      <c r="K495" s="37">
        <v>0</v>
      </c>
      <c r="M495" s="44">
        <v>490</v>
      </c>
      <c r="N495" s="37">
        <v>0</v>
      </c>
      <c r="O495" s="37">
        <v>0</v>
      </c>
      <c r="Q495" s="44">
        <v>490</v>
      </c>
      <c r="R495" s="37">
        <v>0</v>
      </c>
      <c r="S495" s="37">
        <v>0</v>
      </c>
      <c r="U495" s="44">
        <v>490</v>
      </c>
      <c r="V495" s="37">
        <v>0</v>
      </c>
      <c r="W495" s="37">
        <v>0</v>
      </c>
      <c r="Y495" s="44">
        <v>490</v>
      </c>
      <c r="Z495" s="37">
        <v>0</v>
      </c>
      <c r="AA495" s="37">
        <v>0</v>
      </c>
      <c r="AC495" s="44">
        <v>490</v>
      </c>
      <c r="AD495" s="37">
        <v>0</v>
      </c>
      <c r="AE495" s="37">
        <v>0</v>
      </c>
    </row>
    <row r="496" spans="1:31" ht="14.25" x14ac:dyDescent="0.2">
      <c r="A496" s="44">
        <v>491</v>
      </c>
      <c r="B496" s="37">
        <v>0</v>
      </c>
      <c r="C496" s="37">
        <v>0</v>
      </c>
      <c r="E496" s="44">
        <v>491</v>
      </c>
      <c r="F496" s="37">
        <v>0</v>
      </c>
      <c r="G496" s="37">
        <v>0</v>
      </c>
      <c r="I496" s="44">
        <v>491</v>
      </c>
      <c r="J496" s="37">
        <v>0</v>
      </c>
      <c r="K496" s="37">
        <v>0</v>
      </c>
      <c r="M496" s="44">
        <v>491</v>
      </c>
      <c r="N496" s="37">
        <v>0</v>
      </c>
      <c r="O496" s="37">
        <v>0</v>
      </c>
      <c r="Q496" s="44">
        <v>491</v>
      </c>
      <c r="R496" s="37">
        <v>0</v>
      </c>
      <c r="S496" s="37">
        <v>0</v>
      </c>
      <c r="U496" s="44">
        <v>491</v>
      </c>
      <c r="V496" s="37">
        <v>0</v>
      </c>
      <c r="W496" s="37">
        <v>0</v>
      </c>
      <c r="Y496" s="44">
        <v>491</v>
      </c>
      <c r="Z496" s="37">
        <v>0</v>
      </c>
      <c r="AA496" s="37">
        <v>0</v>
      </c>
      <c r="AC496" s="44">
        <v>491</v>
      </c>
      <c r="AD496" s="37">
        <v>0</v>
      </c>
      <c r="AE496" s="37">
        <v>0</v>
      </c>
    </row>
    <row r="497" spans="1:31" ht="14.25" x14ac:dyDescent="0.2">
      <c r="A497" s="44">
        <v>492</v>
      </c>
      <c r="B497" s="37">
        <v>0</v>
      </c>
      <c r="C497" s="37">
        <v>0</v>
      </c>
      <c r="E497" s="44">
        <v>492</v>
      </c>
      <c r="F497" s="37">
        <v>0</v>
      </c>
      <c r="G497" s="37">
        <v>0</v>
      </c>
      <c r="I497" s="44">
        <v>492</v>
      </c>
      <c r="J497" s="37">
        <v>0</v>
      </c>
      <c r="K497" s="37">
        <v>0</v>
      </c>
      <c r="M497" s="44">
        <v>492</v>
      </c>
      <c r="N497" s="37">
        <v>0</v>
      </c>
      <c r="O497" s="37">
        <v>0</v>
      </c>
      <c r="Q497" s="44">
        <v>492</v>
      </c>
      <c r="R497" s="37">
        <v>0</v>
      </c>
      <c r="S497" s="37">
        <v>0</v>
      </c>
      <c r="U497" s="44">
        <v>492</v>
      </c>
      <c r="V497" s="37">
        <v>0</v>
      </c>
      <c r="W497" s="37">
        <v>0</v>
      </c>
      <c r="Y497" s="44">
        <v>492</v>
      </c>
      <c r="Z497" s="37">
        <v>0</v>
      </c>
      <c r="AA497" s="37">
        <v>0</v>
      </c>
      <c r="AC497" s="44">
        <v>492</v>
      </c>
      <c r="AD497" s="37">
        <v>0</v>
      </c>
      <c r="AE497" s="37">
        <v>0</v>
      </c>
    </row>
    <row r="498" spans="1:31" ht="14.25" x14ac:dyDescent="0.2">
      <c r="A498" s="44">
        <v>493</v>
      </c>
      <c r="B498" s="37">
        <v>0</v>
      </c>
      <c r="C498" s="37">
        <v>0</v>
      </c>
      <c r="E498" s="44">
        <v>493</v>
      </c>
      <c r="F498" s="37">
        <v>0</v>
      </c>
      <c r="G498" s="37">
        <v>0</v>
      </c>
      <c r="I498" s="44">
        <v>493</v>
      </c>
      <c r="J498" s="37">
        <v>0</v>
      </c>
      <c r="K498" s="37">
        <v>0</v>
      </c>
      <c r="M498" s="44">
        <v>493</v>
      </c>
      <c r="N498" s="37">
        <v>0</v>
      </c>
      <c r="O498" s="37">
        <v>0</v>
      </c>
      <c r="Q498" s="44">
        <v>493</v>
      </c>
      <c r="R498" s="37">
        <v>0</v>
      </c>
      <c r="S498" s="37">
        <v>0</v>
      </c>
      <c r="U498" s="44">
        <v>493</v>
      </c>
      <c r="V498" s="37">
        <v>0</v>
      </c>
      <c r="W498" s="37">
        <v>0</v>
      </c>
      <c r="Y498" s="44">
        <v>493</v>
      </c>
      <c r="Z498" s="37">
        <v>0</v>
      </c>
      <c r="AA498" s="37">
        <v>0</v>
      </c>
      <c r="AC498" s="44">
        <v>493</v>
      </c>
      <c r="AD498" s="37">
        <v>0</v>
      </c>
      <c r="AE498" s="37">
        <v>0</v>
      </c>
    </row>
    <row r="499" spans="1:31" ht="14.25" x14ac:dyDescent="0.2">
      <c r="A499" s="44">
        <v>494</v>
      </c>
      <c r="B499" s="37">
        <v>0</v>
      </c>
      <c r="C499" s="37">
        <v>0</v>
      </c>
      <c r="E499" s="44">
        <v>494</v>
      </c>
      <c r="F499" s="37">
        <v>0</v>
      </c>
      <c r="G499" s="37">
        <v>0</v>
      </c>
      <c r="I499" s="44">
        <v>494</v>
      </c>
      <c r="J499" s="37">
        <v>0</v>
      </c>
      <c r="K499" s="37">
        <v>0</v>
      </c>
      <c r="M499" s="44">
        <v>494</v>
      </c>
      <c r="N499" s="37">
        <v>0</v>
      </c>
      <c r="O499" s="37">
        <v>0</v>
      </c>
      <c r="Q499" s="44">
        <v>494</v>
      </c>
      <c r="R499" s="37">
        <v>0</v>
      </c>
      <c r="S499" s="37">
        <v>0</v>
      </c>
      <c r="U499" s="44">
        <v>494</v>
      </c>
      <c r="V499" s="37">
        <v>0</v>
      </c>
      <c r="W499" s="37">
        <v>0</v>
      </c>
      <c r="Y499" s="44">
        <v>494</v>
      </c>
      <c r="Z499" s="37">
        <v>0</v>
      </c>
      <c r="AA499" s="37">
        <v>0</v>
      </c>
      <c r="AC499" s="44">
        <v>494</v>
      </c>
      <c r="AD499" s="37">
        <v>0</v>
      </c>
      <c r="AE499" s="37">
        <v>0</v>
      </c>
    </row>
    <row r="500" spans="1:31" ht="14.25" x14ac:dyDescent="0.2">
      <c r="A500" s="44">
        <v>495</v>
      </c>
      <c r="B500" s="37">
        <v>0</v>
      </c>
      <c r="C500" s="37">
        <v>0</v>
      </c>
      <c r="E500" s="44">
        <v>495</v>
      </c>
      <c r="F500" s="37">
        <v>0</v>
      </c>
      <c r="G500" s="37">
        <v>0</v>
      </c>
      <c r="I500" s="44">
        <v>495</v>
      </c>
      <c r="J500" s="37">
        <v>0</v>
      </c>
      <c r="K500" s="37">
        <v>0</v>
      </c>
      <c r="M500" s="44">
        <v>495</v>
      </c>
      <c r="N500" s="37">
        <v>0</v>
      </c>
      <c r="O500" s="37">
        <v>0</v>
      </c>
      <c r="Q500" s="44">
        <v>495</v>
      </c>
      <c r="R500" s="37">
        <v>0</v>
      </c>
      <c r="S500" s="37">
        <v>0</v>
      </c>
      <c r="U500" s="44">
        <v>495</v>
      </c>
      <c r="V500" s="37">
        <v>0</v>
      </c>
      <c r="W500" s="37">
        <v>0</v>
      </c>
      <c r="Y500" s="44">
        <v>495</v>
      </c>
      <c r="Z500" s="37">
        <v>0</v>
      </c>
      <c r="AA500" s="37">
        <v>0</v>
      </c>
      <c r="AC500" s="44">
        <v>495</v>
      </c>
      <c r="AD500" s="37">
        <v>0</v>
      </c>
      <c r="AE500" s="37">
        <v>0</v>
      </c>
    </row>
    <row r="501" spans="1:31" ht="14.25" x14ac:dyDescent="0.2">
      <c r="A501" s="44">
        <v>496</v>
      </c>
      <c r="B501" s="37">
        <v>0</v>
      </c>
      <c r="C501" s="37">
        <v>0</v>
      </c>
      <c r="E501" s="44">
        <v>496</v>
      </c>
      <c r="F501" s="37">
        <v>0</v>
      </c>
      <c r="G501" s="37">
        <v>0</v>
      </c>
      <c r="I501" s="44">
        <v>496</v>
      </c>
      <c r="J501" s="37">
        <v>0</v>
      </c>
      <c r="K501" s="37">
        <v>0</v>
      </c>
      <c r="M501" s="44">
        <v>496</v>
      </c>
      <c r="N501" s="37">
        <v>0</v>
      </c>
      <c r="O501" s="37">
        <v>0</v>
      </c>
      <c r="Q501" s="44">
        <v>496</v>
      </c>
      <c r="R501" s="37">
        <v>0</v>
      </c>
      <c r="S501" s="37">
        <v>0</v>
      </c>
      <c r="U501" s="44">
        <v>496</v>
      </c>
      <c r="V501" s="37">
        <v>0</v>
      </c>
      <c r="W501" s="37">
        <v>0</v>
      </c>
      <c r="Y501" s="44">
        <v>496</v>
      </c>
      <c r="Z501" s="37">
        <v>0</v>
      </c>
      <c r="AA501" s="37">
        <v>0</v>
      </c>
      <c r="AC501" s="44">
        <v>496</v>
      </c>
      <c r="AD501" s="37">
        <v>0</v>
      </c>
      <c r="AE501" s="37">
        <v>0</v>
      </c>
    </row>
    <row r="502" spans="1:31" ht="14.25" x14ac:dyDescent="0.2">
      <c r="A502" s="44">
        <v>497</v>
      </c>
      <c r="B502" s="37">
        <v>0</v>
      </c>
      <c r="C502" s="37">
        <v>0</v>
      </c>
      <c r="E502" s="44">
        <v>497</v>
      </c>
      <c r="F502" s="37">
        <v>0</v>
      </c>
      <c r="G502" s="37">
        <v>0</v>
      </c>
      <c r="I502" s="44">
        <v>497</v>
      </c>
      <c r="J502" s="37">
        <v>0</v>
      </c>
      <c r="K502" s="37">
        <v>0</v>
      </c>
      <c r="M502" s="44">
        <v>497</v>
      </c>
      <c r="N502" s="37">
        <v>0</v>
      </c>
      <c r="O502" s="37">
        <v>0</v>
      </c>
      <c r="Q502" s="44">
        <v>497</v>
      </c>
      <c r="R502" s="37">
        <v>0</v>
      </c>
      <c r="S502" s="37">
        <v>0</v>
      </c>
      <c r="U502" s="44">
        <v>497</v>
      </c>
      <c r="V502" s="37">
        <v>0</v>
      </c>
      <c r="W502" s="37">
        <v>0</v>
      </c>
      <c r="Y502" s="44">
        <v>497</v>
      </c>
      <c r="Z502" s="37">
        <v>0</v>
      </c>
      <c r="AA502" s="37">
        <v>0</v>
      </c>
      <c r="AC502" s="44">
        <v>497</v>
      </c>
      <c r="AD502" s="37">
        <v>0</v>
      </c>
      <c r="AE502" s="37">
        <v>0</v>
      </c>
    </row>
    <row r="503" spans="1:31" ht="14.25" x14ac:dyDescent="0.2">
      <c r="A503" s="44">
        <v>498</v>
      </c>
      <c r="B503" s="37">
        <v>0</v>
      </c>
      <c r="C503" s="37">
        <v>0</v>
      </c>
      <c r="E503" s="44">
        <v>498</v>
      </c>
      <c r="F503" s="37">
        <v>0</v>
      </c>
      <c r="G503" s="37">
        <v>0</v>
      </c>
      <c r="I503" s="44">
        <v>498</v>
      </c>
      <c r="J503" s="37">
        <v>0</v>
      </c>
      <c r="K503" s="37">
        <v>0</v>
      </c>
      <c r="M503" s="44">
        <v>498</v>
      </c>
      <c r="N503" s="37">
        <v>0</v>
      </c>
      <c r="O503" s="37">
        <v>0</v>
      </c>
      <c r="Q503" s="44">
        <v>498</v>
      </c>
      <c r="R503" s="37">
        <v>0</v>
      </c>
      <c r="S503" s="37">
        <v>0</v>
      </c>
      <c r="U503" s="44">
        <v>498</v>
      </c>
      <c r="V503" s="37">
        <v>0</v>
      </c>
      <c r="W503" s="37">
        <v>0</v>
      </c>
      <c r="Y503" s="44">
        <v>498</v>
      </c>
      <c r="Z503" s="37">
        <v>0</v>
      </c>
      <c r="AA503" s="37">
        <v>0</v>
      </c>
      <c r="AC503" s="44">
        <v>498</v>
      </c>
      <c r="AD503" s="37">
        <v>0</v>
      </c>
      <c r="AE503" s="37">
        <v>0</v>
      </c>
    </row>
    <row r="504" spans="1:31" ht="14.25" x14ac:dyDescent="0.2">
      <c r="A504" s="44">
        <v>499</v>
      </c>
      <c r="B504" s="37">
        <v>0</v>
      </c>
      <c r="C504" s="37">
        <v>0</v>
      </c>
      <c r="E504" s="44">
        <v>499</v>
      </c>
      <c r="F504" s="37">
        <v>0</v>
      </c>
      <c r="G504" s="37">
        <v>0</v>
      </c>
      <c r="I504" s="44">
        <v>499</v>
      </c>
      <c r="J504" s="37">
        <v>0</v>
      </c>
      <c r="K504" s="37">
        <v>0</v>
      </c>
      <c r="M504" s="44">
        <v>499</v>
      </c>
      <c r="N504" s="37">
        <v>0</v>
      </c>
      <c r="O504" s="37">
        <v>0</v>
      </c>
      <c r="Q504" s="44">
        <v>499</v>
      </c>
      <c r="R504" s="37">
        <v>0</v>
      </c>
      <c r="S504" s="37">
        <v>0</v>
      </c>
      <c r="U504" s="44">
        <v>499</v>
      </c>
      <c r="V504" s="37">
        <v>0</v>
      </c>
      <c r="W504" s="37">
        <v>0</v>
      </c>
      <c r="Y504" s="44">
        <v>499</v>
      </c>
      <c r="Z504" s="37">
        <v>0</v>
      </c>
      <c r="AA504" s="37">
        <v>0</v>
      </c>
      <c r="AC504" s="44">
        <v>499</v>
      </c>
      <c r="AD504" s="37">
        <v>0</v>
      </c>
      <c r="AE504" s="37">
        <v>0</v>
      </c>
    </row>
    <row r="505" spans="1:31" ht="14.25" x14ac:dyDescent="0.2">
      <c r="A505" s="44">
        <v>500</v>
      </c>
      <c r="B505" s="37">
        <v>0</v>
      </c>
      <c r="C505" s="37">
        <v>0</v>
      </c>
      <c r="E505" s="44">
        <v>500</v>
      </c>
      <c r="F505" s="37">
        <v>0</v>
      </c>
      <c r="G505" s="37">
        <v>0</v>
      </c>
      <c r="I505" s="44">
        <v>500</v>
      </c>
      <c r="J505" s="37">
        <v>0</v>
      </c>
      <c r="K505" s="37">
        <v>0</v>
      </c>
      <c r="M505" s="44">
        <v>500</v>
      </c>
      <c r="N505" s="37">
        <v>0</v>
      </c>
      <c r="O505" s="37">
        <v>0</v>
      </c>
      <c r="Q505" s="44">
        <v>500</v>
      </c>
      <c r="R505" s="37">
        <v>0</v>
      </c>
      <c r="S505" s="37">
        <v>0</v>
      </c>
      <c r="U505" s="44">
        <v>500</v>
      </c>
      <c r="V505" s="37">
        <v>0</v>
      </c>
      <c r="W505" s="37">
        <v>0</v>
      </c>
      <c r="Y505" s="44">
        <v>500</v>
      </c>
      <c r="Z505" s="37">
        <v>0</v>
      </c>
      <c r="AA505" s="37">
        <v>0</v>
      </c>
      <c r="AC505" s="44">
        <v>500</v>
      </c>
      <c r="AD505" s="37">
        <v>0</v>
      </c>
      <c r="AE505" s="37">
        <v>0</v>
      </c>
    </row>
    <row r="517" spans="8:13" ht="14.25" x14ac:dyDescent="0.2">
      <c r="H517" s="50"/>
      <c r="I517" s="50"/>
      <c r="K517" s="50"/>
      <c r="L517" s="50"/>
      <c r="M517" s="50"/>
    </row>
    <row r="518" spans="8:13" ht="14.25" x14ac:dyDescent="0.2">
      <c r="H518" s="50"/>
      <c r="I518" s="50"/>
      <c r="K518" s="50"/>
      <c r="L518" s="50"/>
      <c r="M518" s="50"/>
    </row>
    <row r="519" spans="8:13" ht="14.25" x14ac:dyDescent="0.2">
      <c r="H519" s="50"/>
      <c r="I519" s="50"/>
      <c r="K519" s="50"/>
      <c r="L519" s="50"/>
      <c r="M519" s="50"/>
    </row>
    <row r="520" spans="8:13" ht="14.25" x14ac:dyDescent="0.2">
      <c r="H520" s="50"/>
      <c r="I520" s="50"/>
      <c r="K520" s="50"/>
      <c r="L520" s="50"/>
      <c r="M520" s="50"/>
    </row>
    <row r="521" spans="8:13" ht="14.25" x14ac:dyDescent="0.2">
      <c r="H521" s="50"/>
      <c r="I521" s="50"/>
      <c r="K521" s="50"/>
      <c r="L521" s="50"/>
      <c r="M521" s="50"/>
    </row>
    <row r="522" spans="8:13" ht="14.25" x14ac:dyDescent="0.2">
      <c r="H522" s="50"/>
      <c r="I522" s="50"/>
      <c r="K522" s="50"/>
      <c r="L522" s="50"/>
      <c r="M522" s="50"/>
    </row>
    <row r="523" spans="8:13" ht="14.25" x14ac:dyDescent="0.2">
      <c r="H523" s="50"/>
      <c r="I523" s="50"/>
      <c r="K523" s="50"/>
      <c r="L523" s="50"/>
      <c r="M523" s="50"/>
    </row>
    <row r="524" spans="8:13" ht="14.25" x14ac:dyDescent="0.2">
      <c r="H524" s="50"/>
      <c r="I524" s="50"/>
      <c r="K524" s="50"/>
      <c r="L524" s="50"/>
      <c r="M524" s="50"/>
    </row>
    <row r="525" spans="8:13" ht="14.25" x14ac:dyDescent="0.2">
      <c r="H525" s="50"/>
      <c r="I525" s="50"/>
      <c r="K525" s="50"/>
      <c r="L525" s="50"/>
      <c r="M525" s="50"/>
    </row>
    <row r="526" spans="8:13" ht="14.25" x14ac:dyDescent="0.2">
      <c r="H526" s="50"/>
      <c r="I526" s="50"/>
      <c r="K526" s="50"/>
      <c r="L526" s="50"/>
      <c r="M526" s="50"/>
    </row>
    <row r="527" spans="8:13" ht="14.25" x14ac:dyDescent="0.2">
      <c r="H527" s="50"/>
      <c r="I527" s="50"/>
      <c r="K527" s="50"/>
      <c r="L527" s="50"/>
      <c r="M527" s="50"/>
    </row>
    <row r="528" spans="8:13" ht="14.25" x14ac:dyDescent="0.2">
      <c r="H528" s="50"/>
      <c r="I528" s="50"/>
      <c r="K528" s="50"/>
      <c r="L528" s="50"/>
      <c r="M528" s="50"/>
    </row>
    <row r="529" spans="3:13" ht="14.25" x14ac:dyDescent="0.2">
      <c r="C529" s="48"/>
      <c r="D529" s="48"/>
      <c r="E529" s="48"/>
      <c r="H529" s="51"/>
      <c r="I529" s="51"/>
      <c r="K529" s="51"/>
      <c r="L529" s="51"/>
      <c r="M529" s="51"/>
    </row>
    <row r="530" spans="3:13" ht="14.25" x14ac:dyDescent="0.2">
      <c r="C530" s="48"/>
      <c r="D530" s="48"/>
      <c r="E530" s="48"/>
      <c r="H530" s="51"/>
      <c r="I530" s="51"/>
      <c r="K530" s="51"/>
      <c r="L530" s="51"/>
      <c r="M530" s="51"/>
    </row>
    <row r="531" spans="3:13" ht="14.25" x14ac:dyDescent="0.2">
      <c r="C531" s="48"/>
      <c r="D531" s="48"/>
      <c r="E531" s="48"/>
      <c r="H531" s="53"/>
      <c r="I531" s="53"/>
      <c r="K531" s="53"/>
      <c r="L531" s="53"/>
      <c r="M531" s="53"/>
    </row>
    <row r="532" spans="3:13" ht="14.25" x14ac:dyDescent="0.2">
      <c r="C532" s="48"/>
      <c r="D532" s="48"/>
      <c r="E532" s="48"/>
      <c r="H532" s="53"/>
      <c r="I532" s="53"/>
      <c r="K532" s="53"/>
      <c r="L532" s="53"/>
      <c r="M532" s="53"/>
    </row>
    <row r="533" spans="3:13" ht="14.25" x14ac:dyDescent="0.2">
      <c r="C533" s="48"/>
      <c r="D533" s="48"/>
      <c r="E533" s="48"/>
      <c r="H533" s="53"/>
      <c r="I533" s="53"/>
      <c r="K533" s="53"/>
      <c r="L533" s="53"/>
      <c r="M533" s="53"/>
    </row>
    <row r="534" spans="3:13" ht="14.25" x14ac:dyDescent="0.2">
      <c r="C534" s="48"/>
      <c r="D534" s="48"/>
      <c r="E534" s="48"/>
      <c r="H534" s="53"/>
      <c r="I534" s="53"/>
      <c r="K534" s="53"/>
      <c r="L534" s="53"/>
      <c r="M534" s="53"/>
    </row>
    <row r="535" spans="3:13" ht="14.25" x14ac:dyDescent="0.2">
      <c r="C535" s="48"/>
      <c r="D535" s="48"/>
      <c r="E535" s="48"/>
      <c r="H535" s="53"/>
      <c r="I535" s="53"/>
      <c r="K535" s="53"/>
      <c r="L535" s="53"/>
      <c r="M535" s="53"/>
    </row>
    <row r="536" spans="3:13" ht="14.25" x14ac:dyDescent="0.2">
      <c r="C536" s="48"/>
      <c r="D536" s="48"/>
      <c r="E536" s="48"/>
      <c r="H536" s="53"/>
      <c r="I536" s="53"/>
      <c r="K536" s="53"/>
      <c r="L536" s="53"/>
      <c r="M536" s="53"/>
    </row>
    <row r="537" spans="3:13" ht="14.25" x14ac:dyDescent="0.2">
      <c r="C537" s="48"/>
      <c r="D537" s="48"/>
      <c r="E537" s="48"/>
      <c r="H537" s="53"/>
      <c r="I537" s="53"/>
      <c r="K537" s="53"/>
      <c r="L537" s="53"/>
      <c r="M537" s="53"/>
    </row>
    <row r="538" spans="3:13" ht="14.25" x14ac:dyDescent="0.2">
      <c r="C538" s="48"/>
      <c r="D538" s="48"/>
      <c r="E538" s="48"/>
      <c r="H538" s="53"/>
      <c r="I538" s="53"/>
      <c r="K538" s="53"/>
      <c r="L538" s="53"/>
      <c r="M538" s="53"/>
    </row>
    <row r="539" spans="3:13" ht="14.25" x14ac:dyDescent="0.2">
      <c r="C539" s="48"/>
      <c r="D539" s="48"/>
      <c r="E539" s="48"/>
      <c r="H539" s="53"/>
      <c r="I539" s="53"/>
      <c r="K539" s="53"/>
      <c r="L539" s="53"/>
      <c r="M539" s="53"/>
    </row>
    <row r="540" spans="3:13" ht="14.25" x14ac:dyDescent="0.2">
      <c r="C540" s="48"/>
      <c r="D540" s="48"/>
      <c r="E540" s="48"/>
      <c r="H540" s="53"/>
      <c r="I540" s="53"/>
      <c r="K540" s="53"/>
      <c r="L540" s="53"/>
      <c r="M540" s="53"/>
    </row>
    <row r="541" spans="3:13" ht="14.25" x14ac:dyDescent="0.2">
      <c r="C541" s="48"/>
      <c r="D541" s="48"/>
      <c r="E541" s="48"/>
      <c r="H541" s="53"/>
      <c r="I541" s="53"/>
      <c r="K541" s="53"/>
      <c r="L541" s="53"/>
      <c r="M541" s="53"/>
    </row>
    <row r="542" spans="3:13" ht="14.25" x14ac:dyDescent="0.2">
      <c r="C542" s="48"/>
      <c r="D542" s="48"/>
      <c r="E542" s="48"/>
      <c r="H542" s="53"/>
      <c r="I542" s="53"/>
      <c r="K542" s="53"/>
      <c r="L542" s="53"/>
      <c r="M542" s="53"/>
    </row>
    <row r="543" spans="3:13" ht="14.25" x14ac:dyDescent="0.2">
      <c r="C543" s="48"/>
      <c r="D543" s="48"/>
      <c r="E543" s="48"/>
      <c r="H543" s="53"/>
      <c r="I543" s="53"/>
      <c r="K543" s="53"/>
      <c r="L543" s="53"/>
      <c r="M543" s="53"/>
    </row>
    <row r="544" spans="3:13" ht="14.25" x14ac:dyDescent="0.2">
      <c r="C544" s="48"/>
      <c r="D544" s="48"/>
      <c r="E544" s="48"/>
      <c r="H544" s="53"/>
      <c r="I544" s="53"/>
      <c r="K544" s="53"/>
      <c r="L544" s="53"/>
      <c r="M544" s="53"/>
    </row>
    <row r="545" spans="3:13" ht="14.25" x14ac:dyDescent="0.2">
      <c r="C545" s="48"/>
      <c r="D545" s="48"/>
      <c r="E545" s="48"/>
      <c r="H545" s="53"/>
      <c r="I545" s="53"/>
      <c r="K545" s="53"/>
      <c r="L545" s="53"/>
      <c r="M545" s="53"/>
    </row>
    <row r="546" spans="3:13" ht="14.25" x14ac:dyDescent="0.2">
      <c r="C546" s="48"/>
      <c r="D546" s="48"/>
      <c r="E546" s="48"/>
      <c r="H546" s="53"/>
      <c r="I546" s="53"/>
      <c r="K546" s="53"/>
      <c r="L546" s="53"/>
      <c r="M546" s="53"/>
    </row>
    <row r="547" spans="3:13" ht="14.25" x14ac:dyDescent="0.2">
      <c r="H547" s="53"/>
      <c r="I547" s="53"/>
      <c r="K547" s="53"/>
      <c r="L547" s="53"/>
      <c r="M547" s="53"/>
    </row>
    <row r="548" spans="3:13" ht="14.25" x14ac:dyDescent="0.2">
      <c r="H548" s="53"/>
      <c r="I548" s="53"/>
      <c r="K548" s="53"/>
      <c r="L548" s="53"/>
      <c r="M548" s="53"/>
    </row>
  </sheetData>
  <mergeCells count="17">
    <mergeCell ref="C1:D1"/>
    <mergeCell ref="G1:H1"/>
    <mergeCell ref="AG1:AM1"/>
    <mergeCell ref="A2:AD2"/>
    <mergeCell ref="A3:G3"/>
    <mergeCell ref="I3:O3"/>
    <mergeCell ref="Q3:W3"/>
    <mergeCell ref="Y3:AE3"/>
    <mergeCell ref="Y5:Z5"/>
    <mergeCell ref="AC5:AD5"/>
    <mergeCell ref="AG17:AM17"/>
    <mergeCell ref="U5:V5"/>
    <mergeCell ref="A5:B5"/>
    <mergeCell ref="E5:F5"/>
    <mergeCell ref="I5:J5"/>
    <mergeCell ref="M5:N5"/>
    <mergeCell ref="Q5:R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M505"/>
  <sheetViews>
    <sheetView workbookViewId="0">
      <selection activeCell="D8" sqref="D8:N8"/>
    </sheetView>
  </sheetViews>
  <sheetFormatPr defaultRowHeight="12.75" x14ac:dyDescent="0.2"/>
  <cols>
    <col min="1" max="1" width="4.42578125" bestFit="1" customWidth="1"/>
    <col min="2" max="2" width="11.5703125" bestFit="1" customWidth="1"/>
    <col min="4" max="4" width="4.42578125" customWidth="1"/>
    <col min="5" max="5" width="4.42578125" bestFit="1" customWidth="1"/>
    <col min="6" max="6" width="9.85546875" bestFit="1" customWidth="1"/>
    <col min="7" max="7" width="9.85546875" customWidth="1"/>
    <col min="8" max="8" width="4.42578125" customWidth="1"/>
    <col min="9" max="9" width="4.42578125" bestFit="1" customWidth="1"/>
    <col min="10" max="10" width="11.5703125" bestFit="1" customWidth="1"/>
    <col min="11" max="11" width="9.85546875" bestFit="1" customWidth="1"/>
    <col min="12" max="12" width="4.42578125" customWidth="1"/>
    <col min="13" max="13" width="4.42578125" bestFit="1" customWidth="1"/>
    <col min="14" max="15" width="9.85546875" bestFit="1" customWidth="1"/>
    <col min="16" max="16" width="4.42578125" customWidth="1"/>
    <col min="17" max="17" width="4.42578125" bestFit="1" customWidth="1"/>
    <col min="18" max="18" width="11.5703125" bestFit="1" customWidth="1"/>
    <col min="19" max="19" width="9.85546875" bestFit="1" customWidth="1"/>
    <col min="20" max="20" width="4.42578125" customWidth="1"/>
    <col min="21" max="21" width="4.42578125" bestFit="1" customWidth="1"/>
    <col min="22" max="22" width="11.5703125" bestFit="1" customWidth="1"/>
    <col min="23" max="23" width="9.85546875" bestFit="1" customWidth="1"/>
    <col min="24" max="24" width="4.42578125" customWidth="1"/>
    <col min="25" max="25" width="4.42578125" bestFit="1" customWidth="1"/>
    <col min="26" max="26" width="11.5703125" bestFit="1" customWidth="1"/>
    <col min="27" max="27" width="9.85546875" bestFit="1" customWidth="1"/>
    <col min="28" max="28" width="4.42578125" customWidth="1"/>
    <col min="29" max="29" width="4.42578125" bestFit="1" customWidth="1"/>
    <col min="30" max="30" width="11.5703125" bestFit="1" customWidth="1"/>
    <col min="31" max="31" width="9.85546875" bestFit="1" customWidth="1"/>
  </cols>
  <sheetData>
    <row r="1" spans="1:39" x14ac:dyDescent="0.2">
      <c r="B1" s="46" t="s">
        <v>456</v>
      </c>
      <c r="C1" s="573">
        <f>IF(AND($A$3=TRUE,Booklet!$N$17="Magazine"),VLOOKUP(SUM(Booklet!W13:AA14),$A$6:$C$505,2),IF(AND($I$3=TRUE,Booklet!$N$17="Magazine"),VLOOKUP(SUM(Booklet!W13:AA14),$I$6:$K$505,2),IF(AND($Q$3=TRUE,Booklet!$N$17="Magazine"),VLOOKUP(SUM(Booklet!W13:AA14),$Q$6:$S$505,2),IF(AND($Y$3=TRUE,Booklet!$N$17="Magazine"),VLOOKUP(SUM(Booklet!W13:AA14),$Y$6:$AA$505,2),IF(AND($A$3=TRUE,Booklet!$N$17="Digest"),VLOOKUP(SUM(Booklet!W13:AA14),$E$6:$G$505,2),IF(AND($I$3=TRUE,Booklet!$N$17="Digest"),VLOOKUP(SUM(Booklet!W13:AA14),$M$6:$O$505,2),IF(AND($Q$3=TRUE,Booklet!$N$17="Digest"),VLOOKUP(SUM(Booklet!W13:AA14),$U$6:$W$505,2),IF(AND($Y$3=TRUE,Booklet!$N$17="Digest"),VLOOKUP(SUM(Booklet!W13:AA14),$AC$6:$AE$505,2),0))))))))</f>
        <v>0</v>
      </c>
      <c r="D1" s="573"/>
      <c r="E1" s="36"/>
      <c r="F1" s="15" t="s">
        <v>457</v>
      </c>
      <c r="G1" s="573">
        <f>IF(AND($A$3=TRUE,Booklet!$N$17="Magazine"),VLOOKUP(SUM(Booklet!W13:AA14),$A$6:$C$505,3),IF(AND($I$3=TRUE,Booklet!$N$17="Magazine"),VLOOKUP(SUM(Booklet!W13:AA14),$I$6:$K$505,3),IF(AND($Q$3=TRUE,Booklet!$N$17="Magazine"),VLOOKUP(SUM(Booklet!W13:AA14),$Q$6:$S$505,3),IF(AND($Y$3=TRUE,Booklet!$N$17="Magazine"),VLOOKUP(SUM(Booklet!W13:AA14),$Y$6:$AA$505,3),IF(AND($A$3=TRUE,Booklet!$N$17="Digest"),VLOOKUP(SUM(Booklet!W13:AA14),$E$6:$G$505,3),IF(AND($I$3=TRUE,Booklet!$N$17="Digest"),VLOOKUP(SUM(Booklet!W13:AA14),$M$6:$O$505,3),IF(AND($Q$3=TRUE,Booklet!$N$17="Digest"),VLOOKUP(SUM(Booklet!W13:AA14),$U$6:$W$505,3),IF(AND($Y$3=TRUE,Booklet!$N$17="Digest"),VLOOKUP(SUM(Booklet!W13:AA14),$AC$6:$AE$505,3),0))))))))</f>
        <v>0</v>
      </c>
      <c r="H1" s="573"/>
      <c r="I1" s="36"/>
      <c r="L1" s="36"/>
      <c r="M1" s="36"/>
      <c r="N1" s="36"/>
      <c r="O1" s="36"/>
      <c r="P1" s="36"/>
      <c r="Q1" s="36"/>
      <c r="R1" s="36"/>
      <c r="S1" s="36"/>
      <c r="T1" s="36"/>
      <c r="U1" s="36"/>
      <c r="V1" s="36"/>
      <c r="W1" s="36"/>
      <c r="X1" s="36"/>
      <c r="Y1" s="36"/>
      <c r="Z1" s="36"/>
      <c r="AA1" s="36"/>
      <c r="AB1" s="36"/>
      <c r="AC1" s="36"/>
      <c r="AD1" s="36"/>
      <c r="AE1" s="36"/>
      <c r="AG1" s="571" t="e">
        <f>SUM(AM4:AM11)</f>
        <v>#REF!</v>
      </c>
      <c r="AH1" s="571"/>
      <c r="AI1" s="571"/>
      <c r="AJ1" s="571"/>
      <c r="AK1" s="571"/>
      <c r="AL1" s="571"/>
      <c r="AM1" s="571"/>
    </row>
    <row r="2" spans="1:39" x14ac:dyDescent="0.2">
      <c r="A2" s="568" t="s">
        <v>455</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G2" s="2" t="s">
        <v>404</v>
      </c>
    </row>
    <row r="3" spans="1:39" x14ac:dyDescent="0.2">
      <c r="A3" s="574" t="b">
        <f>IF(Booklet!$K$22=1,TRUE,FALSE)</f>
        <v>0</v>
      </c>
      <c r="B3" s="574"/>
      <c r="C3" s="574"/>
      <c r="D3" s="574"/>
      <c r="E3" s="574"/>
      <c r="F3" s="574"/>
      <c r="G3" s="574"/>
      <c r="I3" s="574" t="b">
        <f>IF(Booklet!$K$22=2,TRUE,FALSE)</f>
        <v>0</v>
      </c>
      <c r="J3" s="574"/>
      <c r="K3" s="574"/>
      <c r="L3" s="574"/>
      <c r="M3" s="574"/>
      <c r="N3" s="574"/>
      <c r="O3" s="574"/>
      <c r="Q3" s="574" t="b">
        <f>IF(Booklet!$K$22=3,TRUE,FALSE)</f>
        <v>0</v>
      </c>
      <c r="R3" s="574"/>
      <c r="S3" s="574"/>
      <c r="T3" s="574"/>
      <c r="U3" s="574"/>
      <c r="V3" s="574"/>
      <c r="W3" s="574"/>
      <c r="Y3" s="577" t="b">
        <f>IF(Booklet!$K$22=4,TRUE,FALSE)</f>
        <v>0</v>
      </c>
      <c r="Z3" s="577"/>
      <c r="AA3" s="577"/>
      <c r="AB3" s="577"/>
      <c r="AC3" s="577"/>
      <c r="AD3" s="577"/>
      <c r="AE3" s="577"/>
      <c r="AG3" s="17" t="s">
        <v>461</v>
      </c>
      <c r="AH3" s="17" t="s">
        <v>462</v>
      </c>
      <c r="AI3" s="17" t="b">
        <f>IF(Booklet!$K$20=1,TRUE,FALSE)</f>
        <v>0</v>
      </c>
      <c r="AJ3" s="17" t="b">
        <f>IF(Booklet!$K$20=2,TRUE,FALSE)</f>
        <v>0</v>
      </c>
      <c r="AK3" s="17" t="b">
        <f>IF(Booklet!$K$20=3,TRUE,FALSE)</f>
        <v>0</v>
      </c>
      <c r="AL3" s="17" t="b">
        <f>IF(Booklet!$K$20=4,TRUE,FALSE)</f>
        <v>0</v>
      </c>
      <c r="AM3" s="17"/>
    </row>
    <row r="4" spans="1:39" x14ac:dyDescent="0.2">
      <c r="I4" s="2"/>
      <c r="Q4" s="2"/>
      <c r="Y4" s="2"/>
      <c r="AG4" s="17" t="e">
        <f>IF(Booklet!#REF!=1,TRUE,FALSE)</f>
        <v>#REF!</v>
      </c>
      <c r="AH4" s="17" t="e">
        <f>IF(Booklet!#REF!=0,TRUE,FALSE)</f>
        <v>#REF!</v>
      </c>
      <c r="AI4" s="27">
        <v>186.7</v>
      </c>
      <c r="AJ4" s="27">
        <v>186.7</v>
      </c>
      <c r="AK4" s="24">
        <v>0</v>
      </c>
      <c r="AL4" s="24">
        <v>0</v>
      </c>
      <c r="AM4" s="31" t="e">
        <f>IF(AND(AG4=TRUE, AH4=TRUE, AI3=TRUE),AI4,IF(AND(AG4=TRUE, AH4=TRUE, AJ3=TRUE),AJ4,IF(AND(AG4=TRUE, AH4=TRUE,AK3=TRUE),AK4,IF(AND(AG4=TRUE, AH4=TRUE,AL3=TRUE),AL4,))))</f>
        <v>#REF!</v>
      </c>
    </row>
    <row r="5" spans="1:39" x14ac:dyDescent="0.2">
      <c r="A5" s="572" t="s">
        <v>430</v>
      </c>
      <c r="B5" s="572"/>
      <c r="E5" s="572" t="s">
        <v>431</v>
      </c>
      <c r="F5" s="572"/>
      <c r="G5" s="30"/>
      <c r="I5" s="572" t="s">
        <v>430</v>
      </c>
      <c r="J5" s="572"/>
      <c r="M5" s="572" t="s">
        <v>431</v>
      </c>
      <c r="N5" s="572"/>
      <c r="O5" s="30"/>
      <c r="Q5" s="572" t="s">
        <v>430</v>
      </c>
      <c r="R5" s="572"/>
      <c r="U5" s="572" t="s">
        <v>431</v>
      </c>
      <c r="V5" s="572"/>
      <c r="W5" s="30"/>
      <c r="Y5" s="572" t="s">
        <v>430</v>
      </c>
      <c r="Z5" s="572"/>
      <c r="AC5" s="572" t="s">
        <v>431</v>
      </c>
      <c r="AD5" s="572"/>
      <c r="AG5" s="17" t="e">
        <f>IF(Booklet!#REF!=2,TRUE,FALSE)</f>
        <v>#REF!</v>
      </c>
      <c r="AH5" s="23" t="e">
        <f>IF(Booklet!#REF!=0,TRUE,FALSE)</f>
        <v>#REF!</v>
      </c>
      <c r="AI5" s="27">
        <v>333.7</v>
      </c>
      <c r="AJ5" s="27">
        <v>333.7</v>
      </c>
      <c r="AK5" s="24">
        <v>0</v>
      </c>
      <c r="AL5" s="24">
        <v>0</v>
      </c>
      <c r="AM5" s="31" t="e">
        <f>IF(AND(AG5=TRUE, AH5=TRUE, AI3=TRUE),AI5,IF(AND(AG5=TRUE, AH5=TRUE, AJ3=TRUE),AJ5,IF(AND(AG5=TRUE, AH5=TRUE,AK3=TRUE),AK5,IF(AND(AG5=TRUE, AH5=TRUE,AL3=TRUE),AL5,))))</f>
        <v>#REF!</v>
      </c>
    </row>
    <row r="6" spans="1:39" ht="14.25" x14ac:dyDescent="0.2">
      <c r="A6" s="35">
        <v>1</v>
      </c>
      <c r="B6" s="33">
        <v>0</v>
      </c>
      <c r="C6" s="37">
        <v>0</v>
      </c>
      <c r="E6" s="38">
        <v>1</v>
      </c>
      <c r="F6" s="33">
        <v>0</v>
      </c>
      <c r="G6" s="33">
        <v>0</v>
      </c>
      <c r="I6" s="38">
        <v>1</v>
      </c>
      <c r="J6" s="33">
        <v>0</v>
      </c>
      <c r="K6" s="37">
        <v>0</v>
      </c>
      <c r="M6" s="38">
        <v>1</v>
      </c>
      <c r="N6" s="33">
        <v>0</v>
      </c>
      <c r="O6" s="33">
        <v>0</v>
      </c>
      <c r="Q6" s="38">
        <v>1</v>
      </c>
      <c r="R6" s="33">
        <v>0</v>
      </c>
      <c r="S6" s="37">
        <v>0</v>
      </c>
      <c r="U6" s="38">
        <v>1</v>
      </c>
      <c r="V6" s="37">
        <v>0</v>
      </c>
      <c r="W6" s="37">
        <v>0</v>
      </c>
      <c r="Y6" s="38">
        <v>1</v>
      </c>
      <c r="Z6" s="33">
        <v>0</v>
      </c>
      <c r="AA6" s="37">
        <v>0</v>
      </c>
      <c r="AC6" s="38">
        <v>1</v>
      </c>
      <c r="AD6" s="33">
        <v>0</v>
      </c>
      <c r="AE6" s="33">
        <v>0</v>
      </c>
      <c r="AG6" s="23" t="e">
        <f>IF(Booklet!#REF!=1,TRUE,FALSE)</f>
        <v>#REF!</v>
      </c>
      <c r="AH6" s="23" t="e">
        <f>IF(Booklet!#REF!=1,TRUE,FALSE)</f>
        <v>#REF!</v>
      </c>
      <c r="AI6" s="27">
        <v>206.7</v>
      </c>
      <c r="AJ6" s="27">
        <v>206.7</v>
      </c>
      <c r="AK6" s="24">
        <v>0</v>
      </c>
      <c r="AL6" s="24">
        <v>0</v>
      </c>
      <c r="AM6" s="31" t="e">
        <f>IF(AND(AG6=TRUE, AH6=TRUE, AI3=TRUE),AI6,IF(AND(AG6=TRUE, AH6=TRUE, AJ3=TRUE),AJ6,IF(AND(AG6=TRUE, AH6=TRUE,AK3=TRUE),AK6,IF(AND(AG6=TRUE, AH6=TRUE,AL3=TRUE),AL6,))))</f>
        <v>#REF!</v>
      </c>
    </row>
    <row r="7" spans="1:39" ht="14.25" x14ac:dyDescent="0.2">
      <c r="A7" s="35">
        <v>2</v>
      </c>
      <c r="B7" s="33">
        <v>0</v>
      </c>
      <c r="C7" s="37">
        <v>0</v>
      </c>
      <c r="E7" s="38">
        <v>2</v>
      </c>
      <c r="F7" s="33">
        <v>0</v>
      </c>
      <c r="G7" s="33">
        <v>0</v>
      </c>
      <c r="I7" s="38">
        <v>2</v>
      </c>
      <c r="J7" s="33">
        <v>0</v>
      </c>
      <c r="K7" s="37">
        <v>0</v>
      </c>
      <c r="M7" s="38">
        <v>2</v>
      </c>
      <c r="N7" s="33">
        <v>0</v>
      </c>
      <c r="O7" s="33">
        <v>0</v>
      </c>
      <c r="Q7" s="38">
        <v>2</v>
      </c>
      <c r="R7" s="33">
        <v>0</v>
      </c>
      <c r="S7" s="37">
        <v>0</v>
      </c>
      <c r="U7" s="38">
        <v>2</v>
      </c>
      <c r="V7" s="37">
        <v>0</v>
      </c>
      <c r="W7" s="37">
        <v>0</v>
      </c>
      <c r="Y7" s="38">
        <v>2</v>
      </c>
      <c r="Z7" s="33">
        <v>0</v>
      </c>
      <c r="AA7" s="37">
        <v>0</v>
      </c>
      <c r="AC7" s="38">
        <v>2</v>
      </c>
      <c r="AD7" s="33">
        <v>0</v>
      </c>
      <c r="AE7" s="33">
        <v>0</v>
      </c>
      <c r="AG7" s="23" t="e">
        <f>IF(Booklet!#REF!=2,TRUE,FALSE)</f>
        <v>#REF!</v>
      </c>
      <c r="AH7" s="23" t="e">
        <f>IF(Booklet!#REF!=2,TRUE,FALSE)</f>
        <v>#REF!</v>
      </c>
      <c r="AI7" s="27">
        <v>353.7</v>
      </c>
      <c r="AJ7" s="27">
        <v>353.7</v>
      </c>
      <c r="AK7" s="24">
        <v>0</v>
      </c>
      <c r="AL7" s="24">
        <v>0</v>
      </c>
      <c r="AM7" s="31" t="e">
        <f>IF(AND(AG7=TRUE, AH7=TRUE, AI3=TRUE),AI7,IF(AND(AG7=TRUE, AH7=TRUE, AJ3=TRUE),AJ7,IF(AND(AG7=TRUE, AH7=TRUE,AK3=TRUE),AK7,IF(AND(AG7=TRUE, AH7=TRUE,AL3=TRUE),AL7,))))</f>
        <v>#REF!</v>
      </c>
    </row>
    <row r="8" spans="1:39" ht="14.25" x14ac:dyDescent="0.2">
      <c r="A8" s="35">
        <v>3</v>
      </c>
      <c r="B8" s="33">
        <v>0</v>
      </c>
      <c r="C8" s="37">
        <v>0</v>
      </c>
      <c r="E8" s="38">
        <v>3</v>
      </c>
      <c r="F8" s="33">
        <v>0</v>
      </c>
      <c r="G8" s="33">
        <v>0</v>
      </c>
      <c r="I8" s="38">
        <v>3</v>
      </c>
      <c r="J8" s="33">
        <v>0</v>
      </c>
      <c r="K8" s="37">
        <v>0</v>
      </c>
      <c r="M8" s="38">
        <v>3</v>
      </c>
      <c r="N8" s="33">
        <v>0</v>
      </c>
      <c r="O8" s="33">
        <v>0</v>
      </c>
      <c r="Q8" s="38">
        <v>3</v>
      </c>
      <c r="R8" s="33">
        <v>0</v>
      </c>
      <c r="S8" s="37">
        <v>0</v>
      </c>
      <c r="U8" s="38">
        <v>3</v>
      </c>
      <c r="V8" s="37">
        <v>0</v>
      </c>
      <c r="W8" s="37">
        <v>0</v>
      </c>
      <c r="Y8" s="38">
        <v>3</v>
      </c>
      <c r="Z8" s="33">
        <v>0</v>
      </c>
      <c r="AA8" s="37">
        <v>0</v>
      </c>
      <c r="AC8" s="38">
        <v>3</v>
      </c>
      <c r="AD8" s="33">
        <v>0</v>
      </c>
      <c r="AE8" s="33">
        <v>0</v>
      </c>
      <c r="AG8" s="23" t="e">
        <f>IF(Booklet!#REF!=3,TRUE,FALSE)</f>
        <v>#REF!</v>
      </c>
      <c r="AH8" s="23" t="e">
        <f>IF(Booklet!#REF!=0,TRUE,FALSE)</f>
        <v>#REF!</v>
      </c>
      <c r="AI8" s="26">
        <v>0</v>
      </c>
      <c r="AJ8" s="26">
        <v>0</v>
      </c>
      <c r="AK8" s="32">
        <v>643.20000000000005</v>
      </c>
      <c r="AL8" s="32">
        <v>643.20000000000005</v>
      </c>
      <c r="AM8" s="31" t="e">
        <f>IF(AND(AG8=TRUE, AH8=TRUE, AI3=TRUE),AI8,IF(AND(AG8=TRUE, AH8=TRUE, AJ3=TRUE),AJ8,IF(AND(AG8=TRUE, AH8=TRUE,AK3=TRUE),AK8,IF(AND(AG8=TRUE, AH8=TRUE,AL3=TRUE),AL8,))))</f>
        <v>#REF!</v>
      </c>
    </row>
    <row r="9" spans="1:39" ht="14.25" x14ac:dyDescent="0.2">
      <c r="A9" s="35">
        <v>4</v>
      </c>
      <c r="B9" s="33">
        <v>0</v>
      </c>
      <c r="C9" s="37">
        <v>0</v>
      </c>
      <c r="E9" s="38">
        <v>4</v>
      </c>
      <c r="F9" s="33">
        <v>0</v>
      </c>
      <c r="G9" s="33">
        <v>0</v>
      </c>
      <c r="I9" s="38">
        <v>4</v>
      </c>
      <c r="J9" s="33">
        <v>0</v>
      </c>
      <c r="K9" s="37">
        <v>0</v>
      </c>
      <c r="M9" s="38">
        <v>4</v>
      </c>
      <c r="N9" s="33">
        <v>0</v>
      </c>
      <c r="O9" s="33">
        <v>0</v>
      </c>
      <c r="Q9" s="38">
        <v>4</v>
      </c>
      <c r="R9" s="33">
        <v>0</v>
      </c>
      <c r="S9" s="37">
        <v>0</v>
      </c>
      <c r="U9" s="38">
        <v>4</v>
      </c>
      <c r="V9" s="37">
        <v>0</v>
      </c>
      <c r="W9" s="37">
        <v>0</v>
      </c>
      <c r="Y9" s="38">
        <v>4</v>
      </c>
      <c r="Z9" s="33">
        <v>0</v>
      </c>
      <c r="AA9" s="37">
        <v>0</v>
      </c>
      <c r="AC9" s="38">
        <v>4</v>
      </c>
      <c r="AD9" s="33">
        <v>0</v>
      </c>
      <c r="AE9" s="33">
        <v>0</v>
      </c>
      <c r="AG9" s="23" t="e">
        <f>IF(Booklet!#REF!&gt;3,TRUE,FALSE)</f>
        <v>#REF!</v>
      </c>
      <c r="AH9" s="23" t="e">
        <f>IF(Booklet!#REF!=0,TRUE,FALSE)</f>
        <v>#REF!</v>
      </c>
      <c r="AI9" s="26">
        <v>0</v>
      </c>
      <c r="AJ9" s="24">
        <v>0</v>
      </c>
      <c r="AK9" s="32">
        <v>857.7</v>
      </c>
      <c r="AL9" s="32">
        <v>857.7</v>
      </c>
      <c r="AM9" s="31" t="e">
        <f>IF(AND(AG9=TRUE, AH9=TRUE, AI3=TRUE),AI9,IF(AND(AG9=TRUE, AH9=TRUE, AJ3=TRUE),AJ9,IF(AND(AG9=TRUE, AH9=TRUE,AK3=TRUE),AK9,IF(AND(AG9=TRUE, AH9=TRUE,AL3=TRUE),AL9,))))</f>
        <v>#REF!</v>
      </c>
    </row>
    <row r="10" spans="1:39" ht="14.25" x14ac:dyDescent="0.2">
      <c r="A10" s="35">
        <v>5</v>
      </c>
      <c r="B10" s="33">
        <v>0</v>
      </c>
      <c r="C10" s="37">
        <v>0</v>
      </c>
      <c r="E10" s="38">
        <v>5</v>
      </c>
      <c r="F10" s="33">
        <v>0</v>
      </c>
      <c r="G10" s="33">
        <v>0</v>
      </c>
      <c r="I10" s="38">
        <v>5</v>
      </c>
      <c r="J10" s="33">
        <v>0</v>
      </c>
      <c r="K10" s="37">
        <v>0</v>
      </c>
      <c r="M10" s="38">
        <v>5</v>
      </c>
      <c r="N10" s="33">
        <v>0</v>
      </c>
      <c r="O10" s="33">
        <v>0</v>
      </c>
      <c r="Q10" s="38">
        <v>5</v>
      </c>
      <c r="R10" s="33">
        <v>0</v>
      </c>
      <c r="S10" s="37">
        <v>0</v>
      </c>
      <c r="U10" s="38">
        <v>5</v>
      </c>
      <c r="V10" s="37">
        <v>0</v>
      </c>
      <c r="W10" s="37">
        <v>0</v>
      </c>
      <c r="Y10" s="38">
        <v>5</v>
      </c>
      <c r="Z10" s="33">
        <v>0</v>
      </c>
      <c r="AA10" s="37">
        <v>0</v>
      </c>
      <c r="AC10" s="38">
        <v>5</v>
      </c>
      <c r="AD10" s="33">
        <v>0</v>
      </c>
      <c r="AE10" s="33">
        <v>0</v>
      </c>
      <c r="AG10" s="23" t="e">
        <f>IF(Booklet!#REF!=3,TRUE,FALSE)</f>
        <v>#REF!</v>
      </c>
      <c r="AH10" s="23" t="e">
        <f>IF(Booklet!#REF!=3,TRUE,FALSE)</f>
        <v>#REF!</v>
      </c>
      <c r="AI10" s="26">
        <v>0</v>
      </c>
      <c r="AJ10" s="24">
        <v>0</v>
      </c>
      <c r="AK10" s="32">
        <v>688.2</v>
      </c>
      <c r="AL10" s="32">
        <v>688.2</v>
      </c>
      <c r="AM10" s="31" t="e">
        <f>IF(AND(AG10=TRUE, AH10=TRUE, AI3=TRUE),AI10,IF(AND(AG10=TRUE, AH10=TRUE, AJ3=TRUE),AJ10,IF(AND(AG10=TRUE, AH10=TRUE,AK3=TRUE),AK10,IF(AND(AG10=TRUE, AH10=TRUE,AL3=TRUE),AL10,))))</f>
        <v>#REF!</v>
      </c>
    </row>
    <row r="11" spans="1:39" ht="14.25" x14ac:dyDescent="0.2">
      <c r="A11" s="35">
        <v>6</v>
      </c>
      <c r="B11" s="33">
        <v>0</v>
      </c>
      <c r="C11" s="37">
        <v>0</v>
      </c>
      <c r="E11" s="38">
        <v>6</v>
      </c>
      <c r="F11" s="33">
        <v>0</v>
      </c>
      <c r="G11" s="33">
        <v>0</v>
      </c>
      <c r="I11" s="38">
        <v>6</v>
      </c>
      <c r="J11" s="33">
        <v>0</v>
      </c>
      <c r="K11" s="37">
        <v>0</v>
      </c>
      <c r="M11" s="38">
        <v>6</v>
      </c>
      <c r="N11" s="33">
        <v>0</v>
      </c>
      <c r="O11" s="33">
        <v>0</v>
      </c>
      <c r="Q11" s="38">
        <v>6</v>
      </c>
      <c r="R11" s="33">
        <v>0</v>
      </c>
      <c r="S11" s="37">
        <v>0</v>
      </c>
      <c r="U11" s="38">
        <v>6</v>
      </c>
      <c r="V11" s="37">
        <v>0</v>
      </c>
      <c r="W11" s="37">
        <v>0</v>
      </c>
      <c r="Y11" s="38">
        <v>6</v>
      </c>
      <c r="Z11" s="33">
        <v>0</v>
      </c>
      <c r="AA11" s="37">
        <v>0</v>
      </c>
      <c r="AC11" s="38">
        <v>6</v>
      </c>
      <c r="AD11" s="33">
        <v>0</v>
      </c>
      <c r="AE11" s="33">
        <v>0</v>
      </c>
      <c r="AG11" s="23" t="e">
        <f>IF(Booklet!#REF!&gt;3,TRUE,FALSE)</f>
        <v>#REF!</v>
      </c>
      <c r="AH11" s="23" t="e">
        <f>IF(Booklet!#REF!&gt;3,TRUE,FALSE)</f>
        <v>#REF!</v>
      </c>
      <c r="AI11" s="26">
        <v>0</v>
      </c>
      <c r="AJ11" s="26">
        <v>0</v>
      </c>
      <c r="AK11" s="32">
        <v>902.7</v>
      </c>
      <c r="AL11" s="32">
        <v>902.7</v>
      </c>
      <c r="AM11" s="31" t="e">
        <f>IF(AND(AG11=TRUE, AH11=TRUE, AI3=TRUE),AI11,IF(AND(AG11=TRUE, AH11=TRUE, AJ3=TRUE),AJ11,IF(AND(AG11=TRUE, AH11=TRUE,AK3=TRUE),AK11,IF(AND(AG11=TRUE, AH11=TRUE,AL3=TRUE),AL11,))))</f>
        <v>#REF!</v>
      </c>
    </row>
    <row r="12" spans="1:39" ht="14.25" x14ac:dyDescent="0.2">
      <c r="A12" s="35">
        <v>7</v>
      </c>
      <c r="B12" s="33">
        <v>0</v>
      </c>
      <c r="C12" s="37">
        <v>0</v>
      </c>
      <c r="E12" s="38">
        <v>7</v>
      </c>
      <c r="F12" s="33">
        <v>0</v>
      </c>
      <c r="G12" s="33">
        <v>0</v>
      </c>
      <c r="I12" s="38">
        <v>7</v>
      </c>
      <c r="J12" s="33">
        <v>0</v>
      </c>
      <c r="K12" s="37">
        <v>0</v>
      </c>
      <c r="M12" s="38">
        <v>7</v>
      </c>
      <c r="N12" s="33">
        <v>0</v>
      </c>
      <c r="O12" s="33">
        <v>0</v>
      </c>
      <c r="Q12" s="38">
        <v>7</v>
      </c>
      <c r="R12" s="33">
        <v>0</v>
      </c>
      <c r="S12" s="37">
        <v>0</v>
      </c>
      <c r="U12" s="38">
        <v>7</v>
      </c>
      <c r="V12" s="37">
        <v>0</v>
      </c>
      <c r="W12" s="37">
        <v>0</v>
      </c>
      <c r="Y12" s="38">
        <v>7</v>
      </c>
      <c r="Z12" s="33">
        <v>0</v>
      </c>
      <c r="AA12" s="37">
        <v>0</v>
      </c>
      <c r="AC12" s="38">
        <v>7</v>
      </c>
      <c r="AD12" s="33">
        <v>0</v>
      </c>
      <c r="AE12" s="33">
        <v>0</v>
      </c>
    </row>
    <row r="13" spans="1:39" ht="14.25" x14ac:dyDescent="0.2">
      <c r="A13" s="35">
        <v>8</v>
      </c>
      <c r="B13" s="28">
        <v>145.9</v>
      </c>
      <c r="C13" s="28">
        <v>14.882352941176471</v>
      </c>
      <c r="D13" s="39"/>
      <c r="E13" s="38">
        <v>8</v>
      </c>
      <c r="F13" s="33">
        <v>0</v>
      </c>
      <c r="G13" s="33">
        <v>0</v>
      </c>
      <c r="I13" s="38">
        <v>8</v>
      </c>
      <c r="J13" s="28">
        <v>276.89999999999998</v>
      </c>
      <c r="K13" s="42">
        <v>15.682352941176472</v>
      </c>
      <c r="L13" s="28"/>
      <c r="M13" s="40">
        <v>8</v>
      </c>
      <c r="N13" s="33">
        <v>0</v>
      </c>
      <c r="O13" s="33">
        <v>0</v>
      </c>
      <c r="Q13" s="38">
        <v>8</v>
      </c>
      <c r="R13" s="28">
        <v>405.1</v>
      </c>
      <c r="S13" s="28">
        <v>16.482352941176472</v>
      </c>
      <c r="T13" s="42"/>
      <c r="U13" s="41">
        <v>8</v>
      </c>
      <c r="V13" s="37">
        <v>0</v>
      </c>
      <c r="W13" s="37">
        <v>0</v>
      </c>
      <c r="Y13" s="41">
        <v>8</v>
      </c>
      <c r="Z13" s="45">
        <v>536.79999999999995</v>
      </c>
      <c r="AA13" s="45">
        <v>17.28235294117647</v>
      </c>
      <c r="AB13" s="45"/>
      <c r="AC13" s="44">
        <v>8</v>
      </c>
      <c r="AD13" s="33">
        <v>0</v>
      </c>
      <c r="AE13" s="33">
        <v>0</v>
      </c>
      <c r="AF13" s="45"/>
      <c r="AG13" s="45"/>
    </row>
    <row r="14" spans="1:39" ht="14.25" x14ac:dyDescent="0.2">
      <c r="A14" s="35">
        <v>9</v>
      </c>
      <c r="B14" s="37">
        <v>0</v>
      </c>
      <c r="C14" s="37">
        <v>0</v>
      </c>
      <c r="D14" s="39"/>
      <c r="E14" s="38">
        <v>9</v>
      </c>
      <c r="F14" s="33">
        <v>0</v>
      </c>
      <c r="G14" s="33">
        <v>0</v>
      </c>
      <c r="I14" s="38">
        <v>9</v>
      </c>
      <c r="J14" s="37">
        <v>0</v>
      </c>
      <c r="K14" s="37">
        <v>0</v>
      </c>
      <c r="L14" s="28"/>
      <c r="M14" s="40">
        <v>9</v>
      </c>
      <c r="N14" s="33">
        <v>0</v>
      </c>
      <c r="O14" s="33">
        <v>0</v>
      </c>
      <c r="Q14" s="38">
        <v>9</v>
      </c>
      <c r="R14" s="37">
        <v>0</v>
      </c>
      <c r="S14" s="37">
        <v>0</v>
      </c>
      <c r="T14" s="42"/>
      <c r="U14" s="41">
        <v>9</v>
      </c>
      <c r="V14" s="37">
        <v>0</v>
      </c>
      <c r="W14" s="37">
        <v>0</v>
      </c>
      <c r="Y14" s="41">
        <v>9</v>
      </c>
      <c r="Z14" s="37">
        <v>0</v>
      </c>
      <c r="AA14" s="37">
        <v>0</v>
      </c>
      <c r="AB14" s="45"/>
      <c r="AC14" s="44">
        <v>9</v>
      </c>
      <c r="AD14" s="33">
        <v>0</v>
      </c>
      <c r="AE14" s="33">
        <v>0</v>
      </c>
      <c r="AF14" s="45"/>
      <c r="AG14" s="45"/>
    </row>
    <row r="15" spans="1:39" ht="14.25" x14ac:dyDescent="0.2">
      <c r="A15" s="35">
        <v>10</v>
      </c>
      <c r="B15" s="37">
        <v>0</v>
      </c>
      <c r="C15" s="37">
        <v>0</v>
      </c>
      <c r="D15" s="39"/>
      <c r="E15" s="38">
        <v>10</v>
      </c>
      <c r="F15" s="33">
        <v>0</v>
      </c>
      <c r="G15" s="33">
        <v>0</v>
      </c>
      <c r="I15" s="38">
        <v>10</v>
      </c>
      <c r="J15" s="37">
        <v>0</v>
      </c>
      <c r="K15" s="37">
        <v>0</v>
      </c>
      <c r="L15" s="28"/>
      <c r="M15" s="40">
        <v>10</v>
      </c>
      <c r="N15" s="33">
        <v>0</v>
      </c>
      <c r="O15" s="33">
        <v>0</v>
      </c>
      <c r="Q15" s="38">
        <v>10</v>
      </c>
      <c r="R15" s="37">
        <v>0</v>
      </c>
      <c r="S15" s="37">
        <v>0</v>
      </c>
      <c r="T15" s="42"/>
      <c r="U15" s="41">
        <v>10</v>
      </c>
      <c r="V15" s="37">
        <v>0</v>
      </c>
      <c r="W15" s="37">
        <v>0</v>
      </c>
      <c r="Y15" s="41">
        <v>10</v>
      </c>
      <c r="Z15" s="37">
        <v>0</v>
      </c>
      <c r="AA15" s="37">
        <v>0</v>
      </c>
      <c r="AB15" s="45"/>
      <c r="AC15" s="44">
        <v>10</v>
      </c>
      <c r="AD15" s="33">
        <v>0</v>
      </c>
      <c r="AE15" s="33">
        <v>0</v>
      </c>
      <c r="AF15" s="45"/>
      <c r="AG15" s="45"/>
    </row>
    <row r="16" spans="1:39" ht="14.25" x14ac:dyDescent="0.2">
      <c r="A16" s="35">
        <v>11</v>
      </c>
      <c r="B16" s="37">
        <v>0</v>
      </c>
      <c r="C16" s="37">
        <v>0</v>
      </c>
      <c r="D16" s="39"/>
      <c r="E16" s="38">
        <v>11</v>
      </c>
      <c r="F16" s="33">
        <v>0</v>
      </c>
      <c r="G16" s="33">
        <v>0</v>
      </c>
      <c r="I16" s="38">
        <v>11</v>
      </c>
      <c r="J16" s="37">
        <v>0</v>
      </c>
      <c r="K16" s="37">
        <v>0</v>
      </c>
      <c r="L16" s="28"/>
      <c r="M16" s="40">
        <v>11</v>
      </c>
      <c r="N16" s="33">
        <v>0</v>
      </c>
      <c r="O16" s="33">
        <v>0</v>
      </c>
      <c r="Q16" s="38">
        <v>11</v>
      </c>
      <c r="R16" s="37">
        <v>0</v>
      </c>
      <c r="S16" s="37">
        <v>0</v>
      </c>
      <c r="T16" s="42"/>
      <c r="U16" s="41">
        <v>11</v>
      </c>
      <c r="V16" s="37">
        <v>0</v>
      </c>
      <c r="W16" s="37">
        <v>0</v>
      </c>
      <c r="Y16" s="41">
        <v>11</v>
      </c>
      <c r="Z16" s="37">
        <v>0</v>
      </c>
      <c r="AA16" s="37">
        <v>0</v>
      </c>
      <c r="AB16" s="45"/>
      <c r="AC16" s="44">
        <v>11</v>
      </c>
      <c r="AD16" s="33">
        <v>0</v>
      </c>
      <c r="AE16" s="33">
        <v>0</v>
      </c>
      <c r="AF16" s="45"/>
      <c r="AG16" s="45"/>
    </row>
    <row r="17" spans="1:39" ht="14.25" x14ac:dyDescent="0.2">
      <c r="A17" s="35">
        <v>12</v>
      </c>
      <c r="B17" s="37">
        <v>0</v>
      </c>
      <c r="C17" s="37">
        <v>0</v>
      </c>
      <c r="D17" s="39"/>
      <c r="E17" s="38">
        <v>12</v>
      </c>
      <c r="F17" s="33">
        <v>0</v>
      </c>
      <c r="G17" s="33">
        <v>0</v>
      </c>
      <c r="I17" s="38">
        <v>12</v>
      </c>
      <c r="J17" s="37">
        <v>0</v>
      </c>
      <c r="K17" s="37">
        <v>0</v>
      </c>
      <c r="L17" s="28"/>
      <c r="M17" s="40">
        <v>12</v>
      </c>
      <c r="N17" s="33">
        <v>0</v>
      </c>
      <c r="O17" s="33">
        <v>0</v>
      </c>
      <c r="Q17" s="38">
        <v>12</v>
      </c>
      <c r="R17" s="37">
        <v>0</v>
      </c>
      <c r="S17" s="37">
        <v>0</v>
      </c>
      <c r="T17" s="42"/>
      <c r="U17" s="41">
        <v>12</v>
      </c>
      <c r="V17" s="37">
        <v>0</v>
      </c>
      <c r="W17" s="37">
        <v>0</v>
      </c>
      <c r="Y17" s="41">
        <v>12</v>
      </c>
      <c r="Z17" s="37">
        <v>0</v>
      </c>
      <c r="AA17" s="37">
        <v>0</v>
      </c>
      <c r="AB17" s="45"/>
      <c r="AC17" s="44">
        <v>12</v>
      </c>
      <c r="AD17" s="33">
        <v>0</v>
      </c>
      <c r="AE17" s="33">
        <v>0</v>
      </c>
      <c r="AF17" s="45"/>
      <c r="AG17" s="571" t="e">
        <f>SUM(AM20:AM27)</f>
        <v>#REF!</v>
      </c>
      <c r="AH17" s="571"/>
      <c r="AI17" s="571"/>
      <c r="AJ17" s="571"/>
      <c r="AK17" s="571"/>
      <c r="AL17" s="571"/>
      <c r="AM17" s="571"/>
    </row>
    <row r="18" spans="1:39" ht="14.25" x14ac:dyDescent="0.2">
      <c r="A18" s="35">
        <v>13</v>
      </c>
      <c r="B18" s="37">
        <v>0</v>
      </c>
      <c r="C18" s="37">
        <v>0</v>
      </c>
      <c r="D18" s="39"/>
      <c r="E18" s="38">
        <v>13</v>
      </c>
      <c r="F18" s="33">
        <v>0</v>
      </c>
      <c r="G18" s="33">
        <v>0</v>
      </c>
      <c r="I18" s="38">
        <v>13</v>
      </c>
      <c r="J18" s="37">
        <v>0</v>
      </c>
      <c r="K18" s="37">
        <v>0</v>
      </c>
      <c r="L18" s="28"/>
      <c r="M18" s="40">
        <v>13</v>
      </c>
      <c r="N18" s="33">
        <v>0</v>
      </c>
      <c r="O18" s="33">
        <v>0</v>
      </c>
      <c r="Q18" s="38">
        <v>13</v>
      </c>
      <c r="R18" s="37">
        <v>0</v>
      </c>
      <c r="S18" s="37">
        <v>0</v>
      </c>
      <c r="T18" s="42"/>
      <c r="U18" s="41">
        <v>13</v>
      </c>
      <c r="V18" s="37">
        <v>0</v>
      </c>
      <c r="W18" s="37">
        <v>0</v>
      </c>
      <c r="Y18" s="41">
        <v>13</v>
      </c>
      <c r="Z18" s="37">
        <v>0</v>
      </c>
      <c r="AA18" s="37">
        <v>0</v>
      </c>
      <c r="AB18" s="45"/>
      <c r="AC18" s="44">
        <v>13</v>
      </c>
      <c r="AD18" s="33">
        <v>0</v>
      </c>
      <c r="AE18" s="33">
        <v>0</v>
      </c>
      <c r="AF18" s="45"/>
      <c r="AG18" s="2" t="s">
        <v>387</v>
      </c>
    </row>
    <row r="19" spans="1:39" ht="14.25" x14ac:dyDescent="0.2">
      <c r="A19" s="35">
        <v>14</v>
      </c>
      <c r="B19" s="37">
        <v>0</v>
      </c>
      <c r="C19" s="37">
        <v>0</v>
      </c>
      <c r="D19" s="39"/>
      <c r="E19" s="38">
        <v>14</v>
      </c>
      <c r="F19" s="33">
        <v>0</v>
      </c>
      <c r="G19" s="33">
        <v>0</v>
      </c>
      <c r="I19" s="38">
        <v>14</v>
      </c>
      <c r="J19" s="37">
        <v>0</v>
      </c>
      <c r="K19" s="37">
        <v>0</v>
      </c>
      <c r="L19" s="28"/>
      <c r="M19" s="40">
        <v>14</v>
      </c>
      <c r="N19" s="33">
        <v>0</v>
      </c>
      <c r="O19" s="33">
        <v>0</v>
      </c>
      <c r="Q19" s="38">
        <v>14</v>
      </c>
      <c r="R19" s="37">
        <v>0</v>
      </c>
      <c r="S19" s="37">
        <v>0</v>
      </c>
      <c r="T19" s="42"/>
      <c r="U19" s="41">
        <v>14</v>
      </c>
      <c r="V19" s="37">
        <v>0</v>
      </c>
      <c r="W19" s="37">
        <v>0</v>
      </c>
      <c r="Y19" s="41">
        <v>14</v>
      </c>
      <c r="Z19" s="37">
        <v>0</v>
      </c>
      <c r="AA19" s="37">
        <v>0</v>
      </c>
      <c r="AB19" s="45"/>
      <c r="AC19" s="44">
        <v>14</v>
      </c>
      <c r="AD19" s="33">
        <v>0</v>
      </c>
      <c r="AE19" s="33">
        <v>0</v>
      </c>
      <c r="AF19" s="45"/>
      <c r="AG19" s="17" t="s">
        <v>461</v>
      </c>
      <c r="AH19" s="17" t="s">
        <v>462</v>
      </c>
      <c r="AI19" s="17" t="b">
        <f>IF(Booklet!$K$20=1,TRUE,FALSE)</f>
        <v>0</v>
      </c>
      <c r="AJ19" s="17" t="b">
        <f>IF(Booklet!$K$20=2,TRUE,FALSE)</f>
        <v>0</v>
      </c>
      <c r="AK19" s="17" t="b">
        <f>IF(Booklet!$K$20=3,TRUE,FALSE)</f>
        <v>0</v>
      </c>
      <c r="AL19" s="17" t="b">
        <f>IF(Booklet!$K$20=4,TRUE,FALSE)</f>
        <v>0</v>
      </c>
      <c r="AM19" s="17"/>
    </row>
    <row r="20" spans="1:39" ht="14.25" x14ac:dyDescent="0.2">
      <c r="A20" s="35">
        <v>15</v>
      </c>
      <c r="B20" s="37">
        <v>0</v>
      </c>
      <c r="C20" s="37">
        <v>0</v>
      </c>
      <c r="D20" s="39"/>
      <c r="E20" s="38">
        <v>15</v>
      </c>
      <c r="F20" s="33">
        <v>0</v>
      </c>
      <c r="G20" s="33">
        <v>0</v>
      </c>
      <c r="I20" s="38">
        <v>15</v>
      </c>
      <c r="J20" s="37">
        <v>0</v>
      </c>
      <c r="K20" s="37">
        <v>0</v>
      </c>
      <c r="L20" s="28"/>
      <c r="M20" s="40">
        <v>15</v>
      </c>
      <c r="N20" s="33">
        <v>0</v>
      </c>
      <c r="O20" s="33">
        <v>0</v>
      </c>
      <c r="Q20" s="38">
        <v>15</v>
      </c>
      <c r="R20" s="37">
        <v>0</v>
      </c>
      <c r="S20" s="37">
        <v>0</v>
      </c>
      <c r="T20" s="42"/>
      <c r="U20" s="41">
        <v>15</v>
      </c>
      <c r="V20" s="37">
        <v>0</v>
      </c>
      <c r="W20" s="37">
        <v>0</v>
      </c>
      <c r="Y20" s="41">
        <v>15</v>
      </c>
      <c r="Z20" s="37">
        <v>0</v>
      </c>
      <c r="AA20" s="37">
        <v>0</v>
      </c>
      <c r="AB20" s="45"/>
      <c r="AC20" s="44">
        <v>15</v>
      </c>
      <c r="AD20" s="33">
        <v>0</v>
      </c>
      <c r="AE20" s="33">
        <v>0</v>
      </c>
      <c r="AF20" s="45"/>
      <c r="AG20" s="17" t="e">
        <f>IF(Booklet!#REF!=1,TRUE,FALSE)</f>
        <v>#REF!</v>
      </c>
      <c r="AH20" s="17" t="e">
        <f>IF(Booklet!#REF!=0,TRUE,FALSE)</f>
        <v>#REF!</v>
      </c>
      <c r="AI20" s="27">
        <v>9.7899999999999991</v>
      </c>
      <c r="AJ20" s="27">
        <v>4.9000000000000004</v>
      </c>
      <c r="AK20" s="24">
        <v>0</v>
      </c>
      <c r="AL20" s="24">
        <v>0</v>
      </c>
      <c r="AM20" s="31" t="e">
        <f>IF(AND(AG20=TRUE, AH20=TRUE, AI19=TRUE),AI20,IF(AND(AG20=TRUE, AH20=TRUE, AJ19=TRUE),AJ20,IF(AND(AG20=TRUE, AH20=TRUE,AK19=TRUE),AK20,IF(AND(AG20=TRUE, AH20=TRUE,AL19=TRUE),AL20,))))</f>
        <v>#REF!</v>
      </c>
    </row>
    <row r="21" spans="1:39" ht="14.25" x14ac:dyDescent="0.2">
      <c r="A21" s="35">
        <v>16</v>
      </c>
      <c r="B21" s="28">
        <v>179.9</v>
      </c>
      <c r="C21" s="28">
        <v>27</v>
      </c>
      <c r="D21" s="39"/>
      <c r="E21" s="38">
        <v>16</v>
      </c>
      <c r="F21" s="28">
        <v>145.9</v>
      </c>
      <c r="G21" s="28">
        <v>14.882352941176471</v>
      </c>
      <c r="I21" s="38">
        <v>16</v>
      </c>
      <c r="J21" s="28">
        <v>344.9</v>
      </c>
      <c r="K21" s="42">
        <v>28.6</v>
      </c>
      <c r="L21" s="28"/>
      <c r="M21" s="40">
        <v>16</v>
      </c>
      <c r="N21" s="28">
        <v>276.89999999999998</v>
      </c>
      <c r="O21" s="42">
        <v>15.682352941176472</v>
      </c>
      <c r="Q21" s="38">
        <v>16</v>
      </c>
      <c r="R21" s="28">
        <v>504.29999999999995</v>
      </c>
      <c r="S21" s="28">
        <v>30.2</v>
      </c>
      <c r="T21" s="42"/>
      <c r="U21" s="41">
        <v>16</v>
      </c>
      <c r="V21" s="28">
        <v>405.1</v>
      </c>
      <c r="W21" s="28">
        <v>16.482352941176472</v>
      </c>
      <c r="Y21" s="41">
        <v>16</v>
      </c>
      <c r="Z21" s="45">
        <v>667.2</v>
      </c>
      <c r="AA21" s="45">
        <v>31.8</v>
      </c>
      <c r="AB21" s="45"/>
      <c r="AC21" s="44">
        <v>16</v>
      </c>
      <c r="AD21" s="45">
        <v>536.79999999999995</v>
      </c>
      <c r="AE21" s="45">
        <v>17.28235294117647</v>
      </c>
      <c r="AF21" s="45"/>
      <c r="AG21" s="17" t="e">
        <f>IF(Booklet!#REF!=2,TRUE,FALSE)</f>
        <v>#REF!</v>
      </c>
      <c r="AH21" s="23" t="e">
        <f>IF(Booklet!#REF!=0,TRUE,FALSE)</f>
        <v>#REF!</v>
      </c>
      <c r="AI21" s="27">
        <v>10.18</v>
      </c>
      <c r="AJ21" s="27">
        <v>5.09</v>
      </c>
      <c r="AK21" s="24">
        <v>0</v>
      </c>
      <c r="AL21" s="24">
        <v>0</v>
      </c>
      <c r="AM21" s="31" t="e">
        <f>IF(AND(AG21=TRUE, AH21=TRUE, AI19=TRUE),AI21,IF(AND(AG21=TRUE, AH21=TRUE, AJ19=TRUE),AJ21,IF(AND(AG21=TRUE, AH21=TRUE,AK19=TRUE),AK21,IF(AND(AG21=TRUE, AH21=TRUE,AL19=TRUE),AL21,))))</f>
        <v>#REF!</v>
      </c>
    </row>
    <row r="22" spans="1:39" ht="14.25" x14ac:dyDescent="0.2">
      <c r="A22" s="35">
        <v>17</v>
      </c>
      <c r="B22" s="37">
        <v>0</v>
      </c>
      <c r="C22" s="37">
        <v>0</v>
      </c>
      <c r="D22" s="39"/>
      <c r="E22" s="38">
        <v>17</v>
      </c>
      <c r="F22" s="37">
        <v>0</v>
      </c>
      <c r="G22" s="37">
        <v>0</v>
      </c>
      <c r="I22" s="38">
        <v>17</v>
      </c>
      <c r="J22" s="37">
        <v>0</v>
      </c>
      <c r="K22" s="37">
        <v>0</v>
      </c>
      <c r="L22" s="28"/>
      <c r="M22" s="40">
        <v>17</v>
      </c>
      <c r="N22" s="37">
        <v>0</v>
      </c>
      <c r="O22" s="37">
        <v>0</v>
      </c>
      <c r="Q22" s="38">
        <v>17</v>
      </c>
      <c r="R22" s="37">
        <v>0</v>
      </c>
      <c r="S22" s="37">
        <v>0</v>
      </c>
      <c r="T22" s="42"/>
      <c r="U22" s="41">
        <v>17</v>
      </c>
      <c r="V22" s="37">
        <v>0</v>
      </c>
      <c r="W22" s="37">
        <v>0</v>
      </c>
      <c r="Y22" s="41">
        <v>17</v>
      </c>
      <c r="Z22" s="37">
        <v>0</v>
      </c>
      <c r="AA22" s="37">
        <v>0</v>
      </c>
      <c r="AB22" s="45"/>
      <c r="AC22" s="44">
        <v>17</v>
      </c>
      <c r="AD22" s="37">
        <v>0</v>
      </c>
      <c r="AE22" s="37">
        <v>0</v>
      </c>
      <c r="AF22" s="45"/>
      <c r="AG22" s="23" t="e">
        <f>IF(Booklet!#REF!=1,TRUE,FALSE)</f>
        <v>#REF!</v>
      </c>
      <c r="AH22" s="23" t="e">
        <f>IF(Booklet!#REF!=1,TRUE,FALSE)</f>
        <v>#REF!</v>
      </c>
      <c r="AI22" s="27">
        <v>17.48</v>
      </c>
      <c r="AJ22" s="27">
        <v>7.84</v>
      </c>
      <c r="AK22" s="24">
        <v>0</v>
      </c>
      <c r="AL22" s="24">
        <v>0</v>
      </c>
      <c r="AM22" s="31" t="e">
        <f>IF(AND(AG22=TRUE, AH22=TRUE, AI19=TRUE),AI22,IF(AND(AG22=TRUE, AH22=TRUE, AJ19=TRUE),AJ22,IF(AND(AG22=TRUE, AH22=TRUE,AK19=TRUE),AK22,IF(AND(AG22=TRUE, AH22=TRUE,AL19=TRUE),AL22,))))</f>
        <v>#REF!</v>
      </c>
    </row>
    <row r="23" spans="1:39" ht="14.25" x14ac:dyDescent="0.2">
      <c r="A23" s="35">
        <v>18</v>
      </c>
      <c r="B23" s="37">
        <v>0</v>
      </c>
      <c r="C23" s="37">
        <v>0</v>
      </c>
      <c r="D23" s="39"/>
      <c r="E23" s="38">
        <v>18</v>
      </c>
      <c r="F23" s="37">
        <v>0</v>
      </c>
      <c r="G23" s="37">
        <v>0</v>
      </c>
      <c r="I23" s="38">
        <v>18</v>
      </c>
      <c r="J23" s="37">
        <v>0</v>
      </c>
      <c r="K23" s="37">
        <v>0</v>
      </c>
      <c r="L23" s="28"/>
      <c r="M23" s="40">
        <v>18</v>
      </c>
      <c r="N23" s="37">
        <v>0</v>
      </c>
      <c r="O23" s="37">
        <v>0</v>
      </c>
      <c r="Q23" s="38">
        <v>18</v>
      </c>
      <c r="R23" s="37">
        <v>0</v>
      </c>
      <c r="S23" s="37">
        <v>0</v>
      </c>
      <c r="T23" s="42"/>
      <c r="U23" s="41">
        <v>18</v>
      </c>
      <c r="V23" s="37">
        <v>0</v>
      </c>
      <c r="W23" s="37">
        <v>0</v>
      </c>
      <c r="Y23" s="41">
        <v>18</v>
      </c>
      <c r="Z23" s="37">
        <v>0</v>
      </c>
      <c r="AA23" s="37">
        <v>0</v>
      </c>
      <c r="AB23" s="45"/>
      <c r="AC23" s="44">
        <v>18</v>
      </c>
      <c r="AD23" s="37">
        <v>0</v>
      </c>
      <c r="AE23" s="37">
        <v>0</v>
      </c>
      <c r="AF23" s="45"/>
      <c r="AG23" s="23" t="e">
        <f>IF(Booklet!#REF!=2,TRUE,FALSE)</f>
        <v>#REF!</v>
      </c>
      <c r="AH23" s="23" t="e">
        <f>IF(Booklet!#REF!=2,TRUE,FALSE)</f>
        <v>#REF!</v>
      </c>
      <c r="AI23" s="27">
        <v>18.25</v>
      </c>
      <c r="AJ23" s="27">
        <v>9.1300000000000008</v>
      </c>
      <c r="AK23" s="24">
        <v>0</v>
      </c>
      <c r="AL23" s="24">
        <v>0</v>
      </c>
      <c r="AM23" s="31" t="e">
        <f>IF(AND(AG23=TRUE, AH23=TRUE, AI19=TRUE),AI23,IF(AND(AG23=TRUE, AH23=TRUE, AJ19=TRUE),AJ23,IF(AND(AG23=TRUE, AH23=TRUE,AK19=TRUE),AK23,IF(AND(AG23=TRUE, AH23=TRUE,AL19=TRUE),AL23,))))</f>
        <v>#REF!</v>
      </c>
    </row>
    <row r="24" spans="1:39" ht="14.25" x14ac:dyDescent="0.2">
      <c r="A24" s="35">
        <v>19</v>
      </c>
      <c r="B24" s="37">
        <v>0</v>
      </c>
      <c r="C24" s="37">
        <v>0</v>
      </c>
      <c r="D24" s="39"/>
      <c r="E24" s="38">
        <v>19</v>
      </c>
      <c r="F24" s="37">
        <v>0</v>
      </c>
      <c r="G24" s="37">
        <v>0</v>
      </c>
      <c r="I24" s="38">
        <v>19</v>
      </c>
      <c r="J24" s="37">
        <v>0</v>
      </c>
      <c r="K24" s="37">
        <v>0</v>
      </c>
      <c r="L24" s="28"/>
      <c r="M24" s="40">
        <v>19</v>
      </c>
      <c r="N24" s="37">
        <v>0</v>
      </c>
      <c r="O24" s="37">
        <v>0</v>
      </c>
      <c r="Q24" s="38">
        <v>19</v>
      </c>
      <c r="R24" s="37">
        <v>0</v>
      </c>
      <c r="S24" s="37">
        <v>0</v>
      </c>
      <c r="T24" s="42"/>
      <c r="U24" s="41">
        <v>19</v>
      </c>
      <c r="V24" s="37">
        <v>0</v>
      </c>
      <c r="W24" s="37">
        <v>0</v>
      </c>
      <c r="Y24" s="41">
        <v>19</v>
      </c>
      <c r="Z24" s="37">
        <v>0</v>
      </c>
      <c r="AA24" s="37">
        <v>0</v>
      </c>
      <c r="AB24" s="45"/>
      <c r="AC24" s="44">
        <v>19</v>
      </c>
      <c r="AD24" s="37">
        <v>0</v>
      </c>
      <c r="AE24" s="37">
        <v>0</v>
      </c>
      <c r="AF24" s="45"/>
      <c r="AG24" s="23" t="e">
        <f>IF(Booklet!#REF!=3,TRUE,FALSE)</f>
        <v>#REF!</v>
      </c>
      <c r="AH24" s="23" t="e">
        <f>IF(Booklet!#REF!=0,TRUE,FALSE)</f>
        <v>#REF!</v>
      </c>
      <c r="AI24" s="26">
        <v>0</v>
      </c>
      <c r="AJ24" s="26">
        <v>0</v>
      </c>
      <c r="AK24" s="32">
        <v>22.73</v>
      </c>
      <c r="AL24" s="32">
        <v>11.36</v>
      </c>
      <c r="AM24" s="31" t="e">
        <f>IF(AND(AG24=TRUE, AH24=TRUE, AI19=TRUE),AI24,IF(AND(AG24=TRUE, AH24=TRUE, AJ19=TRUE),AJ24,IF(AND(AG24=TRUE, AH24=TRUE,AK19=TRUE),AK24,IF(AND(AG24=TRUE, AH24=TRUE,AL19=TRUE),AL24,))))</f>
        <v>#REF!</v>
      </c>
    </row>
    <row r="25" spans="1:39" ht="14.25" x14ac:dyDescent="0.2">
      <c r="A25" s="35">
        <v>20</v>
      </c>
      <c r="B25" s="37">
        <v>0</v>
      </c>
      <c r="C25" s="37">
        <v>0</v>
      </c>
      <c r="D25" s="39"/>
      <c r="E25" s="38">
        <v>20</v>
      </c>
      <c r="F25" s="37">
        <v>0</v>
      </c>
      <c r="G25" s="37">
        <v>0</v>
      </c>
      <c r="I25" s="38">
        <v>20</v>
      </c>
      <c r="J25" s="37">
        <v>0</v>
      </c>
      <c r="K25" s="37">
        <v>0</v>
      </c>
      <c r="L25" s="28"/>
      <c r="M25" s="40">
        <v>20</v>
      </c>
      <c r="N25" s="37">
        <v>0</v>
      </c>
      <c r="O25" s="37">
        <v>0</v>
      </c>
      <c r="Q25" s="38">
        <v>20</v>
      </c>
      <c r="R25" s="37">
        <v>0</v>
      </c>
      <c r="S25" s="37">
        <v>0</v>
      </c>
      <c r="T25" s="42"/>
      <c r="U25" s="41">
        <v>20</v>
      </c>
      <c r="V25" s="37">
        <v>0</v>
      </c>
      <c r="W25" s="37">
        <v>0</v>
      </c>
      <c r="Y25" s="41">
        <v>20</v>
      </c>
      <c r="Z25" s="37">
        <v>0</v>
      </c>
      <c r="AA25" s="37">
        <v>0</v>
      </c>
      <c r="AB25" s="45"/>
      <c r="AC25" s="44">
        <v>20</v>
      </c>
      <c r="AD25" s="37">
        <v>0</v>
      </c>
      <c r="AE25" s="37">
        <v>0</v>
      </c>
      <c r="AF25" s="45"/>
      <c r="AG25" s="23" t="e">
        <f>IF(Booklet!#REF!&gt;3,TRUE,FALSE)</f>
        <v>#REF!</v>
      </c>
      <c r="AH25" s="23" t="e">
        <f>IF(Booklet!#REF!=0,TRUE,FALSE)</f>
        <v>#REF!</v>
      </c>
      <c r="AI25" s="26">
        <v>0</v>
      </c>
      <c r="AJ25" s="24">
        <v>0</v>
      </c>
      <c r="AK25" s="32">
        <v>23.66</v>
      </c>
      <c r="AL25" s="32">
        <v>11.83</v>
      </c>
      <c r="AM25" s="31" t="e">
        <f>IF(AND(AG25=TRUE, AH25=TRUE, AI19=TRUE),AI25,IF(AND(AG25=TRUE, AH25=TRUE, AJ19=TRUE),AJ25,IF(AND(AG25=TRUE, AH25=TRUE,AK19=TRUE),AK25,IF(AND(AG25=TRUE, AH25=TRUE,AL19=TRUE),AL25,))))</f>
        <v>#REF!</v>
      </c>
    </row>
    <row r="26" spans="1:39" ht="14.25" x14ac:dyDescent="0.2">
      <c r="A26" s="35">
        <v>21</v>
      </c>
      <c r="B26" s="37">
        <v>0</v>
      </c>
      <c r="C26" s="37">
        <v>0</v>
      </c>
      <c r="D26" s="39"/>
      <c r="E26" s="38">
        <v>21</v>
      </c>
      <c r="F26" s="37">
        <v>0</v>
      </c>
      <c r="G26" s="37">
        <v>0</v>
      </c>
      <c r="I26" s="38">
        <v>21</v>
      </c>
      <c r="J26" s="37">
        <v>0</v>
      </c>
      <c r="K26" s="37">
        <v>0</v>
      </c>
      <c r="L26" s="28"/>
      <c r="M26" s="40">
        <v>21</v>
      </c>
      <c r="N26" s="37">
        <v>0</v>
      </c>
      <c r="O26" s="37">
        <v>0</v>
      </c>
      <c r="Q26" s="38">
        <v>21</v>
      </c>
      <c r="R26" s="37">
        <v>0</v>
      </c>
      <c r="S26" s="37">
        <v>0</v>
      </c>
      <c r="T26" s="42"/>
      <c r="U26" s="41">
        <v>21</v>
      </c>
      <c r="V26" s="37">
        <v>0</v>
      </c>
      <c r="W26" s="37">
        <v>0</v>
      </c>
      <c r="Y26" s="41">
        <v>21</v>
      </c>
      <c r="Z26" s="37">
        <v>0</v>
      </c>
      <c r="AA26" s="37">
        <v>0</v>
      </c>
      <c r="AB26" s="45"/>
      <c r="AC26" s="44">
        <v>21</v>
      </c>
      <c r="AD26" s="37">
        <v>0</v>
      </c>
      <c r="AE26" s="37">
        <v>0</v>
      </c>
      <c r="AF26" s="45"/>
      <c r="AG26" s="23" t="e">
        <f>IF(Booklet!#REF!=3,TRUE,FALSE)</f>
        <v>#REF!</v>
      </c>
      <c r="AH26" s="23" t="e">
        <f>IF(Booklet!#REF!=3,TRUE,FALSE)</f>
        <v>#REF!</v>
      </c>
      <c r="AI26" s="26">
        <v>0</v>
      </c>
      <c r="AJ26" s="24">
        <v>0</v>
      </c>
      <c r="AK26" s="32">
        <v>43.35</v>
      </c>
      <c r="AL26" s="32">
        <v>21.68</v>
      </c>
      <c r="AM26" s="31" t="e">
        <f>IF(AND(AG26=TRUE, AH26=TRUE, AI19=TRUE),AI26,IF(AND(AG26=TRUE, AH26=TRUE, AJ19=TRUE),AJ26,IF(AND(AG26=TRUE, AH26=TRUE,AK19=TRUE),AK26,IF(AND(AG26=TRUE, AH26=TRUE,AL19=TRUE),AL26,))))</f>
        <v>#REF!</v>
      </c>
    </row>
    <row r="27" spans="1:39" ht="14.25" x14ac:dyDescent="0.2">
      <c r="A27" s="35">
        <v>22</v>
      </c>
      <c r="B27" s="37">
        <v>0</v>
      </c>
      <c r="C27" s="37">
        <v>0</v>
      </c>
      <c r="D27" s="39"/>
      <c r="E27" s="38">
        <v>22</v>
      </c>
      <c r="F27" s="37">
        <v>0</v>
      </c>
      <c r="G27" s="37">
        <v>0</v>
      </c>
      <c r="I27" s="38">
        <v>22</v>
      </c>
      <c r="J27" s="37">
        <v>0</v>
      </c>
      <c r="K27" s="37">
        <v>0</v>
      </c>
      <c r="L27" s="28"/>
      <c r="M27" s="40">
        <v>22</v>
      </c>
      <c r="N27" s="37">
        <v>0</v>
      </c>
      <c r="O27" s="37">
        <v>0</v>
      </c>
      <c r="Q27" s="38">
        <v>22</v>
      </c>
      <c r="R27" s="37">
        <v>0</v>
      </c>
      <c r="S27" s="37">
        <v>0</v>
      </c>
      <c r="T27" s="42"/>
      <c r="U27" s="41">
        <v>22</v>
      </c>
      <c r="V27" s="37">
        <v>0</v>
      </c>
      <c r="W27" s="37">
        <v>0</v>
      </c>
      <c r="Y27" s="41">
        <v>22</v>
      </c>
      <c r="Z27" s="37">
        <v>0</v>
      </c>
      <c r="AA27" s="37">
        <v>0</v>
      </c>
      <c r="AB27" s="45"/>
      <c r="AC27" s="44">
        <v>22</v>
      </c>
      <c r="AD27" s="37">
        <v>0</v>
      </c>
      <c r="AE27" s="37">
        <v>0</v>
      </c>
      <c r="AF27" s="45"/>
      <c r="AG27" s="23" t="e">
        <f>IF(Booklet!#REF!&gt;3,TRUE,FALSE)</f>
        <v>#REF!</v>
      </c>
      <c r="AH27" s="23" t="e">
        <f>IF(Booklet!#REF!&gt;3,TRUE,FALSE)</f>
        <v>#REF!</v>
      </c>
      <c r="AI27" s="26">
        <v>0</v>
      </c>
      <c r="AJ27" s="26">
        <v>0</v>
      </c>
      <c r="AK27" s="32">
        <v>45.23</v>
      </c>
      <c r="AL27" s="32">
        <v>22.61</v>
      </c>
      <c r="AM27" s="31" t="e">
        <f>IF(AND(AG27=TRUE, AH27=TRUE, AI19=TRUE),AI27,IF(AND(AG27=TRUE, AH27=TRUE, AJ19=TRUE),AJ27,IF(AND(AG27=TRUE, AH27=TRUE,AK19=TRUE),AK27,IF(AND(AG27=TRUE, AH27=TRUE,AL19=TRUE),AL27,))))</f>
        <v>#REF!</v>
      </c>
    </row>
    <row r="28" spans="1:39" ht="14.25" x14ac:dyDescent="0.2">
      <c r="A28" s="35">
        <v>23</v>
      </c>
      <c r="B28" s="37">
        <v>0</v>
      </c>
      <c r="C28" s="37">
        <v>0</v>
      </c>
      <c r="D28" s="39"/>
      <c r="E28" s="38">
        <v>23</v>
      </c>
      <c r="F28" s="37">
        <v>0</v>
      </c>
      <c r="G28" s="37">
        <v>0</v>
      </c>
      <c r="I28" s="38">
        <v>23</v>
      </c>
      <c r="J28" s="37">
        <v>0</v>
      </c>
      <c r="K28" s="37">
        <v>0</v>
      </c>
      <c r="L28" s="28"/>
      <c r="M28" s="40">
        <v>23</v>
      </c>
      <c r="N28" s="37">
        <v>0</v>
      </c>
      <c r="O28" s="37">
        <v>0</v>
      </c>
      <c r="Q28" s="38">
        <v>23</v>
      </c>
      <c r="R28" s="37">
        <v>0</v>
      </c>
      <c r="S28" s="37">
        <v>0</v>
      </c>
      <c r="T28" s="42"/>
      <c r="U28" s="41">
        <v>23</v>
      </c>
      <c r="V28" s="37">
        <v>0</v>
      </c>
      <c r="W28" s="37">
        <v>0</v>
      </c>
      <c r="Y28" s="41">
        <v>23</v>
      </c>
      <c r="Z28" s="37">
        <v>0</v>
      </c>
      <c r="AA28" s="37">
        <v>0</v>
      </c>
      <c r="AB28" s="45"/>
      <c r="AC28" s="44">
        <v>23</v>
      </c>
      <c r="AD28" s="37">
        <v>0</v>
      </c>
      <c r="AE28" s="37">
        <v>0</v>
      </c>
      <c r="AF28" s="45"/>
      <c r="AG28" s="45"/>
    </row>
    <row r="29" spans="1:39" ht="14.25" x14ac:dyDescent="0.2">
      <c r="A29" s="35">
        <v>24</v>
      </c>
      <c r="B29" s="28">
        <v>258.89999999999998</v>
      </c>
      <c r="C29" s="28">
        <v>41.882352941176471</v>
      </c>
      <c r="D29" s="39"/>
      <c r="E29" s="38">
        <v>24</v>
      </c>
      <c r="F29" s="37">
        <v>0</v>
      </c>
      <c r="G29" s="37">
        <v>0</v>
      </c>
      <c r="I29" s="38">
        <v>24</v>
      </c>
      <c r="J29" s="28">
        <v>477.9</v>
      </c>
      <c r="K29" s="42">
        <v>44.28235294117647</v>
      </c>
      <c r="L29" s="28"/>
      <c r="M29" s="40">
        <v>24</v>
      </c>
      <c r="N29" s="37">
        <v>0</v>
      </c>
      <c r="O29" s="37">
        <v>0</v>
      </c>
      <c r="Q29" s="38">
        <v>24</v>
      </c>
      <c r="R29" s="28">
        <v>688.5</v>
      </c>
      <c r="S29" s="28">
        <v>46.682352941176475</v>
      </c>
      <c r="T29" s="42"/>
      <c r="U29" s="41">
        <v>24</v>
      </c>
      <c r="V29" s="37">
        <v>0</v>
      </c>
      <c r="W29" s="37">
        <v>0</v>
      </c>
      <c r="Y29" s="41">
        <v>24</v>
      </c>
      <c r="Z29" s="45">
        <v>902.6</v>
      </c>
      <c r="AA29" s="45">
        <v>49.082352941176467</v>
      </c>
      <c r="AB29" s="45"/>
      <c r="AC29" s="44">
        <v>24</v>
      </c>
      <c r="AD29" s="37">
        <v>0</v>
      </c>
      <c r="AE29" s="37">
        <v>0</v>
      </c>
      <c r="AF29" s="45"/>
      <c r="AG29" s="45"/>
    </row>
    <row r="30" spans="1:39" ht="14.25" x14ac:dyDescent="0.2">
      <c r="A30" s="35">
        <v>25</v>
      </c>
      <c r="B30" s="37">
        <v>0</v>
      </c>
      <c r="C30" s="37">
        <v>0</v>
      </c>
      <c r="D30" s="39"/>
      <c r="E30" s="38">
        <v>25</v>
      </c>
      <c r="F30" s="37">
        <v>0</v>
      </c>
      <c r="G30" s="37">
        <v>0</v>
      </c>
      <c r="I30" s="38">
        <v>25</v>
      </c>
      <c r="J30" s="37">
        <v>0</v>
      </c>
      <c r="K30" s="37">
        <v>0</v>
      </c>
      <c r="L30" s="28"/>
      <c r="M30" s="40">
        <v>25</v>
      </c>
      <c r="N30" s="37">
        <v>0</v>
      </c>
      <c r="O30" s="37">
        <v>0</v>
      </c>
      <c r="Q30" s="38">
        <v>25</v>
      </c>
      <c r="R30" s="37">
        <v>0</v>
      </c>
      <c r="S30" s="37">
        <v>0</v>
      </c>
      <c r="T30" s="42"/>
      <c r="U30" s="41">
        <v>25</v>
      </c>
      <c r="V30" s="37">
        <v>0</v>
      </c>
      <c r="W30" s="37">
        <v>0</v>
      </c>
      <c r="Y30" s="41">
        <v>25</v>
      </c>
      <c r="Z30" s="37">
        <v>0</v>
      </c>
      <c r="AA30" s="37">
        <v>0</v>
      </c>
      <c r="AB30" s="45"/>
      <c r="AC30" s="44">
        <v>25</v>
      </c>
      <c r="AD30" s="37">
        <v>0</v>
      </c>
      <c r="AE30" s="37">
        <v>0</v>
      </c>
      <c r="AF30" s="45"/>
      <c r="AG30" s="45"/>
    </row>
    <row r="31" spans="1:39" ht="14.25" x14ac:dyDescent="0.2">
      <c r="A31" s="35">
        <v>26</v>
      </c>
      <c r="B31" s="37">
        <v>0</v>
      </c>
      <c r="C31" s="37">
        <v>0</v>
      </c>
      <c r="E31" s="38">
        <v>26</v>
      </c>
      <c r="F31" s="37">
        <v>0</v>
      </c>
      <c r="G31" s="37">
        <v>0</v>
      </c>
      <c r="I31" s="38">
        <v>26</v>
      </c>
      <c r="J31" s="37">
        <v>0</v>
      </c>
      <c r="K31" s="37">
        <v>0</v>
      </c>
      <c r="M31" s="38">
        <v>26</v>
      </c>
      <c r="N31" s="37">
        <v>0</v>
      </c>
      <c r="O31" s="37">
        <v>0</v>
      </c>
      <c r="Q31" s="38">
        <v>26</v>
      </c>
      <c r="R31" s="37">
        <v>0</v>
      </c>
      <c r="S31" s="37">
        <v>0</v>
      </c>
      <c r="U31" s="38">
        <v>26</v>
      </c>
      <c r="V31" s="37">
        <v>0</v>
      </c>
      <c r="W31" s="37">
        <v>0</v>
      </c>
      <c r="Y31" s="38">
        <v>26</v>
      </c>
      <c r="Z31" s="37">
        <v>0</v>
      </c>
      <c r="AA31" s="37">
        <v>0</v>
      </c>
      <c r="AC31" s="38">
        <v>26</v>
      </c>
      <c r="AD31" s="37">
        <v>0</v>
      </c>
      <c r="AE31" s="37">
        <v>0</v>
      </c>
    </row>
    <row r="32" spans="1:39" ht="14.25" x14ac:dyDescent="0.2">
      <c r="A32" s="35">
        <v>27</v>
      </c>
      <c r="B32" s="37">
        <v>0</v>
      </c>
      <c r="C32" s="37">
        <v>0</v>
      </c>
      <c r="E32" s="38">
        <v>27</v>
      </c>
      <c r="F32" s="37">
        <v>0</v>
      </c>
      <c r="G32" s="37">
        <v>0</v>
      </c>
      <c r="I32" s="38">
        <v>27</v>
      </c>
      <c r="J32" s="37">
        <v>0</v>
      </c>
      <c r="K32" s="37">
        <v>0</v>
      </c>
      <c r="M32" s="38">
        <v>27</v>
      </c>
      <c r="N32" s="37">
        <v>0</v>
      </c>
      <c r="O32" s="37">
        <v>0</v>
      </c>
      <c r="Q32" s="38">
        <v>27</v>
      </c>
      <c r="R32" s="37">
        <v>0</v>
      </c>
      <c r="S32" s="37">
        <v>0</v>
      </c>
      <c r="U32" s="38">
        <v>27</v>
      </c>
      <c r="V32" s="37">
        <v>0</v>
      </c>
      <c r="W32" s="37">
        <v>0</v>
      </c>
      <c r="Y32" s="38">
        <v>27</v>
      </c>
      <c r="Z32" s="37">
        <v>0</v>
      </c>
      <c r="AA32" s="37">
        <v>0</v>
      </c>
      <c r="AC32" s="38">
        <v>27</v>
      </c>
      <c r="AD32" s="37">
        <v>0</v>
      </c>
      <c r="AE32" s="37">
        <v>0</v>
      </c>
    </row>
    <row r="33" spans="1:31" ht="14.25" x14ac:dyDescent="0.2">
      <c r="A33" s="35">
        <v>28</v>
      </c>
      <c r="B33" s="37">
        <v>0</v>
      </c>
      <c r="C33" s="37">
        <v>0</v>
      </c>
      <c r="E33" s="38">
        <v>28</v>
      </c>
      <c r="F33" s="37">
        <v>0</v>
      </c>
      <c r="G33" s="37">
        <v>0</v>
      </c>
      <c r="I33" s="38">
        <v>28</v>
      </c>
      <c r="J33" s="37">
        <v>0</v>
      </c>
      <c r="K33" s="37">
        <v>0</v>
      </c>
      <c r="M33" s="38">
        <v>28</v>
      </c>
      <c r="N33" s="37">
        <v>0</v>
      </c>
      <c r="O33" s="37">
        <v>0</v>
      </c>
      <c r="Q33" s="38">
        <v>28</v>
      </c>
      <c r="R33" s="37">
        <v>0</v>
      </c>
      <c r="S33" s="37">
        <v>0</v>
      </c>
      <c r="U33" s="38">
        <v>28</v>
      </c>
      <c r="V33" s="37">
        <v>0</v>
      </c>
      <c r="W33" s="37">
        <v>0</v>
      </c>
      <c r="Y33" s="38">
        <v>28</v>
      </c>
      <c r="Z33" s="37">
        <v>0</v>
      </c>
      <c r="AA33" s="37">
        <v>0</v>
      </c>
      <c r="AC33" s="38">
        <v>28</v>
      </c>
      <c r="AD33" s="37">
        <v>0</v>
      </c>
      <c r="AE33" s="37">
        <v>0</v>
      </c>
    </row>
    <row r="34" spans="1:31" ht="14.25" x14ac:dyDescent="0.2">
      <c r="A34" s="35">
        <v>29</v>
      </c>
      <c r="B34" s="37">
        <v>0</v>
      </c>
      <c r="C34" s="37">
        <v>0</v>
      </c>
      <c r="E34" s="38">
        <v>29</v>
      </c>
      <c r="F34" s="37">
        <v>0</v>
      </c>
      <c r="G34" s="37">
        <v>0</v>
      </c>
      <c r="I34" s="38">
        <v>29</v>
      </c>
      <c r="J34" s="37">
        <v>0</v>
      </c>
      <c r="K34" s="37">
        <v>0</v>
      </c>
      <c r="M34" s="38">
        <v>29</v>
      </c>
      <c r="N34" s="37">
        <v>0</v>
      </c>
      <c r="O34" s="37">
        <v>0</v>
      </c>
      <c r="Q34" s="38">
        <v>29</v>
      </c>
      <c r="R34" s="37">
        <v>0</v>
      </c>
      <c r="S34" s="37">
        <v>0</v>
      </c>
      <c r="U34" s="38">
        <v>29</v>
      </c>
      <c r="V34" s="37">
        <v>0</v>
      </c>
      <c r="W34" s="37">
        <v>0</v>
      </c>
      <c r="Y34" s="38">
        <v>29</v>
      </c>
      <c r="Z34" s="37">
        <v>0</v>
      </c>
      <c r="AA34" s="37">
        <v>0</v>
      </c>
      <c r="AC34" s="38">
        <v>29</v>
      </c>
      <c r="AD34" s="37">
        <v>0</v>
      </c>
      <c r="AE34" s="37">
        <v>0</v>
      </c>
    </row>
    <row r="35" spans="1:31" ht="14.25" x14ac:dyDescent="0.2">
      <c r="A35" s="35">
        <v>30</v>
      </c>
      <c r="B35" s="37">
        <v>0</v>
      </c>
      <c r="C35" s="37">
        <v>0</v>
      </c>
      <c r="E35" s="38">
        <v>30</v>
      </c>
      <c r="F35" s="37">
        <v>0</v>
      </c>
      <c r="G35" s="37">
        <v>0</v>
      </c>
      <c r="I35" s="38">
        <v>30</v>
      </c>
      <c r="J35" s="37">
        <v>0</v>
      </c>
      <c r="K35" s="37">
        <v>0</v>
      </c>
      <c r="M35" s="38">
        <v>30</v>
      </c>
      <c r="N35" s="37">
        <v>0</v>
      </c>
      <c r="O35" s="37">
        <v>0</v>
      </c>
      <c r="Q35" s="38">
        <v>30</v>
      </c>
      <c r="R35" s="37">
        <v>0</v>
      </c>
      <c r="S35" s="37">
        <v>0</v>
      </c>
      <c r="U35" s="38">
        <v>30</v>
      </c>
      <c r="V35" s="37">
        <v>0</v>
      </c>
      <c r="W35" s="37">
        <v>0</v>
      </c>
      <c r="Y35" s="38">
        <v>30</v>
      </c>
      <c r="Z35" s="37">
        <v>0</v>
      </c>
      <c r="AA35" s="37">
        <v>0</v>
      </c>
      <c r="AC35" s="38">
        <v>30</v>
      </c>
      <c r="AD35" s="37">
        <v>0</v>
      </c>
      <c r="AE35" s="37">
        <v>0</v>
      </c>
    </row>
    <row r="36" spans="1:31" ht="14.25" x14ac:dyDescent="0.2">
      <c r="A36" s="35">
        <v>31</v>
      </c>
      <c r="B36" s="37">
        <v>0</v>
      </c>
      <c r="C36" s="37">
        <v>0</v>
      </c>
      <c r="E36" s="38">
        <v>31</v>
      </c>
      <c r="F36" s="37">
        <v>0</v>
      </c>
      <c r="G36" s="37">
        <v>0</v>
      </c>
      <c r="I36" s="38">
        <v>31</v>
      </c>
      <c r="J36" s="37">
        <v>0</v>
      </c>
      <c r="K36" s="37">
        <v>0</v>
      </c>
      <c r="M36" s="38">
        <v>31</v>
      </c>
      <c r="N36" s="37">
        <v>0</v>
      </c>
      <c r="O36" s="37">
        <v>0</v>
      </c>
      <c r="Q36" s="38">
        <v>31</v>
      </c>
      <c r="R36" s="37">
        <v>0</v>
      </c>
      <c r="S36" s="37">
        <v>0</v>
      </c>
      <c r="U36" s="38">
        <v>31</v>
      </c>
      <c r="V36" s="37">
        <v>0</v>
      </c>
      <c r="W36" s="37">
        <v>0</v>
      </c>
      <c r="Y36" s="38">
        <v>31</v>
      </c>
      <c r="Z36" s="37">
        <v>0</v>
      </c>
      <c r="AA36" s="37">
        <v>0</v>
      </c>
      <c r="AC36" s="38">
        <v>31</v>
      </c>
      <c r="AD36" s="37">
        <v>0</v>
      </c>
      <c r="AE36" s="37">
        <v>0</v>
      </c>
    </row>
    <row r="37" spans="1:31" ht="14.25" x14ac:dyDescent="0.2">
      <c r="A37" s="35">
        <v>32</v>
      </c>
      <c r="B37" s="28">
        <v>292.89999999999998</v>
      </c>
      <c r="C37" s="28">
        <v>54</v>
      </c>
      <c r="E37" s="38">
        <v>32</v>
      </c>
      <c r="F37" s="28">
        <v>179.9</v>
      </c>
      <c r="G37" s="28">
        <v>27</v>
      </c>
      <c r="I37" s="38">
        <v>32</v>
      </c>
      <c r="J37" s="28">
        <v>545.9</v>
      </c>
      <c r="K37" s="42">
        <v>57.2</v>
      </c>
      <c r="M37" s="38">
        <v>32</v>
      </c>
      <c r="N37" s="28">
        <v>344.9</v>
      </c>
      <c r="O37" s="42">
        <v>28.6</v>
      </c>
      <c r="Q37" s="38">
        <v>32</v>
      </c>
      <c r="R37" s="28">
        <v>787.69999999999993</v>
      </c>
      <c r="S37" s="28">
        <v>60.4</v>
      </c>
      <c r="U37" s="38">
        <v>32</v>
      </c>
      <c r="V37" s="28">
        <v>504.29999999999995</v>
      </c>
      <c r="W37" s="28">
        <v>30.2</v>
      </c>
      <c r="Y37" s="38">
        <v>32</v>
      </c>
      <c r="Z37" s="45">
        <v>1033</v>
      </c>
      <c r="AA37" s="45">
        <v>63.6</v>
      </c>
      <c r="AC37" s="38">
        <v>32</v>
      </c>
      <c r="AD37" s="45">
        <v>667.2</v>
      </c>
      <c r="AE37" s="45">
        <v>31.8</v>
      </c>
    </row>
    <row r="38" spans="1:31" ht="14.25" x14ac:dyDescent="0.2">
      <c r="A38" s="35">
        <v>33</v>
      </c>
      <c r="B38" s="37">
        <v>0</v>
      </c>
      <c r="C38" s="37">
        <v>0</v>
      </c>
      <c r="E38" s="38">
        <v>33</v>
      </c>
      <c r="F38" s="37">
        <v>0</v>
      </c>
      <c r="G38" s="37">
        <v>0</v>
      </c>
      <c r="I38" s="38">
        <v>33</v>
      </c>
      <c r="J38" s="37">
        <v>0</v>
      </c>
      <c r="K38" s="37">
        <v>0</v>
      </c>
      <c r="M38" s="38">
        <v>33</v>
      </c>
      <c r="N38" s="37">
        <v>0</v>
      </c>
      <c r="O38" s="37">
        <v>0</v>
      </c>
      <c r="Q38" s="38">
        <v>33</v>
      </c>
      <c r="R38" s="37">
        <v>0</v>
      </c>
      <c r="S38" s="37">
        <v>0</v>
      </c>
      <c r="U38" s="38">
        <v>33</v>
      </c>
      <c r="V38" s="37">
        <v>0</v>
      </c>
      <c r="W38" s="37">
        <v>0</v>
      </c>
      <c r="Y38" s="38">
        <v>33</v>
      </c>
      <c r="Z38" s="37">
        <v>0</v>
      </c>
      <c r="AA38" s="37">
        <v>0</v>
      </c>
      <c r="AC38" s="38">
        <v>33</v>
      </c>
      <c r="AD38" s="37">
        <v>0</v>
      </c>
      <c r="AE38" s="37">
        <v>0</v>
      </c>
    </row>
    <row r="39" spans="1:31" ht="14.25" x14ac:dyDescent="0.2">
      <c r="A39" s="35">
        <v>34</v>
      </c>
      <c r="B39" s="37">
        <v>0</v>
      </c>
      <c r="C39" s="37">
        <v>0</v>
      </c>
      <c r="E39" s="38">
        <v>34</v>
      </c>
      <c r="F39" s="37">
        <v>0</v>
      </c>
      <c r="G39" s="37">
        <v>0</v>
      </c>
      <c r="I39" s="38">
        <v>34</v>
      </c>
      <c r="J39" s="37">
        <v>0</v>
      </c>
      <c r="K39" s="37">
        <v>0</v>
      </c>
      <c r="M39" s="38">
        <v>34</v>
      </c>
      <c r="N39" s="37">
        <v>0</v>
      </c>
      <c r="O39" s="37">
        <v>0</v>
      </c>
      <c r="Q39" s="38">
        <v>34</v>
      </c>
      <c r="R39" s="37">
        <v>0</v>
      </c>
      <c r="S39" s="37">
        <v>0</v>
      </c>
      <c r="U39" s="38">
        <v>34</v>
      </c>
      <c r="V39" s="37">
        <v>0</v>
      </c>
      <c r="W39" s="37">
        <v>0</v>
      </c>
      <c r="Y39" s="38">
        <v>34</v>
      </c>
      <c r="Z39" s="37">
        <v>0</v>
      </c>
      <c r="AA39" s="37">
        <v>0</v>
      </c>
      <c r="AC39" s="38">
        <v>34</v>
      </c>
      <c r="AD39" s="37">
        <v>0</v>
      </c>
      <c r="AE39" s="37">
        <v>0</v>
      </c>
    </row>
    <row r="40" spans="1:31" ht="14.25" x14ac:dyDescent="0.2">
      <c r="A40" s="35">
        <v>35</v>
      </c>
      <c r="B40" s="37">
        <v>0</v>
      </c>
      <c r="C40" s="37">
        <v>0</v>
      </c>
      <c r="E40" s="38">
        <v>35</v>
      </c>
      <c r="F40" s="37">
        <v>0</v>
      </c>
      <c r="G40" s="37">
        <v>0</v>
      </c>
      <c r="I40" s="38">
        <v>35</v>
      </c>
      <c r="J40" s="37">
        <v>0</v>
      </c>
      <c r="K40" s="37">
        <v>0</v>
      </c>
      <c r="M40" s="38">
        <v>35</v>
      </c>
      <c r="N40" s="37">
        <v>0</v>
      </c>
      <c r="O40" s="37">
        <v>0</v>
      </c>
      <c r="Q40" s="38">
        <v>35</v>
      </c>
      <c r="R40" s="37">
        <v>0</v>
      </c>
      <c r="S40" s="37">
        <v>0</v>
      </c>
      <c r="U40" s="38">
        <v>35</v>
      </c>
      <c r="V40" s="37">
        <v>0</v>
      </c>
      <c r="W40" s="37">
        <v>0</v>
      </c>
      <c r="Y40" s="38">
        <v>35</v>
      </c>
      <c r="Z40" s="37">
        <v>0</v>
      </c>
      <c r="AA40" s="37">
        <v>0</v>
      </c>
      <c r="AC40" s="38">
        <v>35</v>
      </c>
      <c r="AD40" s="37">
        <v>0</v>
      </c>
      <c r="AE40" s="37">
        <v>0</v>
      </c>
    </row>
    <row r="41" spans="1:31" ht="14.25" x14ac:dyDescent="0.2">
      <c r="A41" s="35">
        <v>36</v>
      </c>
      <c r="B41" s="37">
        <v>0</v>
      </c>
      <c r="C41" s="37">
        <v>0</v>
      </c>
      <c r="E41" s="38">
        <v>36</v>
      </c>
      <c r="F41" s="37">
        <v>0</v>
      </c>
      <c r="G41" s="37">
        <v>0</v>
      </c>
      <c r="I41" s="38">
        <v>36</v>
      </c>
      <c r="J41" s="37">
        <v>0</v>
      </c>
      <c r="K41" s="37">
        <v>0</v>
      </c>
      <c r="M41" s="38">
        <v>36</v>
      </c>
      <c r="N41" s="37">
        <v>0</v>
      </c>
      <c r="O41" s="37">
        <v>0</v>
      </c>
      <c r="Q41" s="38">
        <v>36</v>
      </c>
      <c r="R41" s="37">
        <v>0</v>
      </c>
      <c r="S41" s="37">
        <v>0</v>
      </c>
      <c r="U41" s="38">
        <v>36</v>
      </c>
      <c r="V41" s="37">
        <v>0</v>
      </c>
      <c r="W41" s="37">
        <v>0</v>
      </c>
      <c r="Y41" s="38">
        <v>36</v>
      </c>
      <c r="Z41" s="37">
        <v>0</v>
      </c>
      <c r="AA41" s="37">
        <v>0</v>
      </c>
      <c r="AC41" s="38">
        <v>36</v>
      </c>
      <c r="AD41" s="37">
        <v>0</v>
      </c>
      <c r="AE41" s="37">
        <v>0</v>
      </c>
    </row>
    <row r="42" spans="1:31" ht="14.25" x14ac:dyDescent="0.2">
      <c r="A42" s="35">
        <v>37</v>
      </c>
      <c r="B42" s="37">
        <v>0</v>
      </c>
      <c r="C42" s="37">
        <v>0</v>
      </c>
      <c r="E42" s="38">
        <v>37</v>
      </c>
      <c r="F42" s="37">
        <v>0</v>
      </c>
      <c r="G42" s="37">
        <v>0</v>
      </c>
      <c r="I42" s="38">
        <v>37</v>
      </c>
      <c r="J42" s="37">
        <v>0</v>
      </c>
      <c r="K42" s="37">
        <v>0</v>
      </c>
      <c r="M42" s="38">
        <v>37</v>
      </c>
      <c r="N42" s="37">
        <v>0</v>
      </c>
      <c r="O42" s="37">
        <v>0</v>
      </c>
      <c r="Q42" s="38">
        <v>37</v>
      </c>
      <c r="R42" s="37">
        <v>0</v>
      </c>
      <c r="S42" s="37">
        <v>0</v>
      </c>
      <c r="U42" s="38">
        <v>37</v>
      </c>
      <c r="V42" s="37">
        <v>0</v>
      </c>
      <c r="W42" s="37">
        <v>0</v>
      </c>
      <c r="Y42" s="38">
        <v>37</v>
      </c>
      <c r="Z42" s="37">
        <v>0</v>
      </c>
      <c r="AA42" s="37">
        <v>0</v>
      </c>
      <c r="AC42" s="38">
        <v>37</v>
      </c>
      <c r="AD42" s="37">
        <v>0</v>
      </c>
      <c r="AE42" s="37">
        <v>0</v>
      </c>
    </row>
    <row r="43" spans="1:31" ht="14.25" x14ac:dyDescent="0.2">
      <c r="A43" s="35">
        <v>38</v>
      </c>
      <c r="B43" s="37">
        <v>0</v>
      </c>
      <c r="C43" s="37">
        <v>0</v>
      </c>
      <c r="E43" s="38">
        <v>38</v>
      </c>
      <c r="F43" s="37">
        <v>0</v>
      </c>
      <c r="G43" s="37">
        <v>0</v>
      </c>
      <c r="I43" s="38">
        <v>38</v>
      </c>
      <c r="J43" s="37">
        <v>0</v>
      </c>
      <c r="K43" s="37">
        <v>0</v>
      </c>
      <c r="M43" s="38">
        <v>38</v>
      </c>
      <c r="N43" s="37">
        <v>0</v>
      </c>
      <c r="O43" s="37">
        <v>0</v>
      </c>
      <c r="Q43" s="38">
        <v>38</v>
      </c>
      <c r="R43" s="37">
        <v>0</v>
      </c>
      <c r="S43" s="37">
        <v>0</v>
      </c>
      <c r="U43" s="38">
        <v>38</v>
      </c>
      <c r="V43" s="37">
        <v>0</v>
      </c>
      <c r="W43" s="37">
        <v>0</v>
      </c>
      <c r="Y43" s="38">
        <v>38</v>
      </c>
      <c r="Z43" s="37">
        <v>0</v>
      </c>
      <c r="AA43" s="37">
        <v>0</v>
      </c>
      <c r="AC43" s="38">
        <v>38</v>
      </c>
      <c r="AD43" s="37">
        <v>0</v>
      </c>
      <c r="AE43" s="37">
        <v>0</v>
      </c>
    </row>
    <row r="44" spans="1:31" ht="14.25" x14ac:dyDescent="0.2">
      <c r="A44" s="35">
        <v>39</v>
      </c>
      <c r="B44" s="37">
        <v>0</v>
      </c>
      <c r="C44" s="37">
        <v>0</v>
      </c>
      <c r="E44" s="38">
        <v>39</v>
      </c>
      <c r="F44" s="37">
        <v>0</v>
      </c>
      <c r="G44" s="37">
        <v>0</v>
      </c>
      <c r="I44" s="38">
        <v>39</v>
      </c>
      <c r="J44" s="37">
        <v>0</v>
      </c>
      <c r="K44" s="37">
        <v>0</v>
      </c>
      <c r="M44" s="38">
        <v>39</v>
      </c>
      <c r="N44" s="37">
        <v>0</v>
      </c>
      <c r="O44" s="37">
        <v>0</v>
      </c>
      <c r="Q44" s="38">
        <v>39</v>
      </c>
      <c r="R44" s="37">
        <v>0</v>
      </c>
      <c r="S44" s="37">
        <v>0</v>
      </c>
      <c r="U44" s="38">
        <v>39</v>
      </c>
      <c r="V44" s="37">
        <v>0</v>
      </c>
      <c r="W44" s="37">
        <v>0</v>
      </c>
      <c r="Y44" s="38">
        <v>39</v>
      </c>
      <c r="Z44" s="37">
        <v>0</v>
      </c>
      <c r="AA44" s="37">
        <v>0</v>
      </c>
      <c r="AC44" s="38">
        <v>39</v>
      </c>
      <c r="AD44" s="37">
        <v>0</v>
      </c>
      <c r="AE44" s="37">
        <v>0</v>
      </c>
    </row>
    <row r="45" spans="1:31" ht="14.25" x14ac:dyDescent="0.2">
      <c r="A45" s="35">
        <v>40</v>
      </c>
      <c r="B45" s="28">
        <v>371.9</v>
      </c>
      <c r="C45" s="28">
        <v>68.882352941176464</v>
      </c>
      <c r="E45" s="38">
        <v>40</v>
      </c>
      <c r="F45" s="37">
        <v>0</v>
      </c>
      <c r="G45" s="37">
        <v>0</v>
      </c>
      <c r="I45" s="38">
        <v>40</v>
      </c>
      <c r="J45" s="28">
        <v>678.9</v>
      </c>
      <c r="K45" s="42">
        <v>72.882352941176478</v>
      </c>
      <c r="M45" s="38">
        <v>40</v>
      </c>
      <c r="N45" s="37">
        <v>0</v>
      </c>
      <c r="O45" s="37">
        <v>0</v>
      </c>
      <c r="Q45" s="38">
        <v>40</v>
      </c>
      <c r="R45" s="28">
        <v>971.89999999999986</v>
      </c>
      <c r="S45" s="28">
        <v>76.882352941176464</v>
      </c>
      <c r="U45" s="38">
        <v>40</v>
      </c>
      <c r="V45" s="37">
        <v>0</v>
      </c>
      <c r="W45" s="37">
        <v>0</v>
      </c>
      <c r="Y45" s="38">
        <v>40</v>
      </c>
      <c r="Z45" s="45">
        <v>1268.4000000000001</v>
      </c>
      <c r="AA45" s="45">
        <v>80.882352941176464</v>
      </c>
      <c r="AC45" s="38">
        <v>40</v>
      </c>
      <c r="AD45" s="37">
        <v>0</v>
      </c>
      <c r="AE45" s="37">
        <v>0</v>
      </c>
    </row>
    <row r="46" spans="1:31" ht="14.25" x14ac:dyDescent="0.2">
      <c r="A46" s="35">
        <v>41</v>
      </c>
      <c r="B46" s="37">
        <v>0</v>
      </c>
      <c r="C46" s="37">
        <v>0</v>
      </c>
      <c r="E46" s="38">
        <v>41</v>
      </c>
      <c r="F46" s="37">
        <v>0</v>
      </c>
      <c r="G46" s="37">
        <v>0</v>
      </c>
      <c r="I46" s="38">
        <v>41</v>
      </c>
      <c r="J46" s="37">
        <v>0</v>
      </c>
      <c r="K46" s="37">
        <v>0</v>
      </c>
      <c r="M46" s="38">
        <v>41</v>
      </c>
      <c r="N46" s="37">
        <v>0</v>
      </c>
      <c r="O46" s="37">
        <v>0</v>
      </c>
      <c r="Q46" s="38">
        <v>41</v>
      </c>
      <c r="R46" s="37">
        <v>0</v>
      </c>
      <c r="S46" s="37">
        <v>0</v>
      </c>
      <c r="U46" s="38">
        <v>41</v>
      </c>
      <c r="V46" s="37">
        <v>0</v>
      </c>
      <c r="W46" s="37">
        <v>0</v>
      </c>
      <c r="Y46" s="38">
        <v>41</v>
      </c>
      <c r="Z46" s="37">
        <v>0</v>
      </c>
      <c r="AA46" s="37">
        <v>0</v>
      </c>
      <c r="AC46" s="38">
        <v>41</v>
      </c>
      <c r="AD46" s="37">
        <v>0</v>
      </c>
      <c r="AE46" s="37">
        <v>0</v>
      </c>
    </row>
    <row r="47" spans="1:31" ht="14.25" x14ac:dyDescent="0.2">
      <c r="A47" s="35">
        <v>42</v>
      </c>
      <c r="B47" s="37">
        <v>0</v>
      </c>
      <c r="C47" s="37">
        <v>0</v>
      </c>
      <c r="E47" s="38">
        <v>42</v>
      </c>
      <c r="F47" s="37">
        <v>0</v>
      </c>
      <c r="G47" s="37">
        <v>0</v>
      </c>
      <c r="I47" s="38">
        <v>42</v>
      </c>
      <c r="J47" s="37">
        <v>0</v>
      </c>
      <c r="K47" s="37">
        <v>0</v>
      </c>
      <c r="M47" s="38">
        <v>42</v>
      </c>
      <c r="N47" s="37">
        <v>0</v>
      </c>
      <c r="O47" s="37">
        <v>0</v>
      </c>
      <c r="Q47" s="38">
        <v>42</v>
      </c>
      <c r="R47" s="37">
        <v>0</v>
      </c>
      <c r="S47" s="37">
        <v>0</v>
      </c>
      <c r="U47" s="38">
        <v>42</v>
      </c>
      <c r="V47" s="37">
        <v>0</v>
      </c>
      <c r="W47" s="37">
        <v>0</v>
      </c>
      <c r="Y47" s="38">
        <v>42</v>
      </c>
      <c r="Z47" s="37">
        <v>0</v>
      </c>
      <c r="AA47" s="37">
        <v>0</v>
      </c>
      <c r="AC47" s="38">
        <v>42</v>
      </c>
      <c r="AD47" s="37">
        <v>0</v>
      </c>
      <c r="AE47" s="37">
        <v>0</v>
      </c>
    </row>
    <row r="48" spans="1:31" ht="14.25" x14ac:dyDescent="0.2">
      <c r="A48" s="35">
        <v>43</v>
      </c>
      <c r="B48" s="37">
        <v>0</v>
      </c>
      <c r="C48" s="37">
        <v>0</v>
      </c>
      <c r="E48" s="38">
        <v>43</v>
      </c>
      <c r="F48" s="37">
        <v>0</v>
      </c>
      <c r="G48" s="37">
        <v>0</v>
      </c>
      <c r="I48" s="38">
        <v>43</v>
      </c>
      <c r="J48" s="37">
        <v>0</v>
      </c>
      <c r="K48" s="37">
        <v>0</v>
      </c>
      <c r="M48" s="38">
        <v>43</v>
      </c>
      <c r="N48" s="37">
        <v>0</v>
      </c>
      <c r="O48" s="37">
        <v>0</v>
      </c>
      <c r="Q48" s="38">
        <v>43</v>
      </c>
      <c r="R48" s="37">
        <v>0</v>
      </c>
      <c r="S48" s="37">
        <v>0</v>
      </c>
      <c r="U48" s="38">
        <v>43</v>
      </c>
      <c r="V48" s="37">
        <v>0</v>
      </c>
      <c r="W48" s="37">
        <v>0</v>
      </c>
      <c r="Y48" s="38">
        <v>43</v>
      </c>
      <c r="Z48" s="37">
        <v>0</v>
      </c>
      <c r="AA48" s="37">
        <v>0</v>
      </c>
      <c r="AC48" s="38">
        <v>43</v>
      </c>
      <c r="AD48" s="37">
        <v>0</v>
      </c>
      <c r="AE48" s="37">
        <v>0</v>
      </c>
    </row>
    <row r="49" spans="1:31" ht="14.25" x14ac:dyDescent="0.2">
      <c r="A49" s="35">
        <v>44</v>
      </c>
      <c r="B49" s="37">
        <v>0</v>
      </c>
      <c r="C49" s="37">
        <v>0</v>
      </c>
      <c r="E49" s="38">
        <v>44</v>
      </c>
      <c r="F49" s="37">
        <v>0</v>
      </c>
      <c r="G49" s="37">
        <v>0</v>
      </c>
      <c r="I49" s="38">
        <v>44</v>
      </c>
      <c r="J49" s="37">
        <v>0</v>
      </c>
      <c r="K49" s="37">
        <v>0</v>
      </c>
      <c r="M49" s="38">
        <v>44</v>
      </c>
      <c r="N49" s="37">
        <v>0</v>
      </c>
      <c r="O49" s="37">
        <v>0</v>
      </c>
      <c r="Q49" s="38">
        <v>44</v>
      </c>
      <c r="R49" s="37">
        <v>0</v>
      </c>
      <c r="S49" s="37">
        <v>0</v>
      </c>
      <c r="U49" s="38">
        <v>44</v>
      </c>
      <c r="V49" s="37">
        <v>0</v>
      </c>
      <c r="W49" s="37">
        <v>0</v>
      </c>
      <c r="Y49" s="38">
        <v>44</v>
      </c>
      <c r="Z49" s="37">
        <v>0</v>
      </c>
      <c r="AA49" s="37">
        <v>0</v>
      </c>
      <c r="AC49" s="38">
        <v>44</v>
      </c>
      <c r="AD49" s="37">
        <v>0</v>
      </c>
      <c r="AE49" s="37">
        <v>0</v>
      </c>
    </row>
    <row r="50" spans="1:31" ht="14.25" x14ac:dyDescent="0.2">
      <c r="A50" s="35">
        <v>45</v>
      </c>
      <c r="B50" s="37">
        <v>0</v>
      </c>
      <c r="C50" s="37">
        <v>0</v>
      </c>
      <c r="E50" s="38">
        <v>45</v>
      </c>
      <c r="F50" s="37">
        <v>0</v>
      </c>
      <c r="G50" s="37">
        <v>0</v>
      </c>
      <c r="I50" s="38">
        <v>45</v>
      </c>
      <c r="J50" s="37">
        <v>0</v>
      </c>
      <c r="K50" s="37">
        <v>0</v>
      </c>
      <c r="M50" s="38">
        <v>45</v>
      </c>
      <c r="N50" s="37">
        <v>0</v>
      </c>
      <c r="O50" s="37">
        <v>0</v>
      </c>
      <c r="Q50" s="38">
        <v>45</v>
      </c>
      <c r="R50" s="37">
        <v>0</v>
      </c>
      <c r="S50" s="37">
        <v>0</v>
      </c>
      <c r="U50" s="38">
        <v>45</v>
      </c>
      <c r="V50" s="37">
        <v>0</v>
      </c>
      <c r="W50" s="37">
        <v>0</v>
      </c>
      <c r="Y50" s="38">
        <v>45</v>
      </c>
      <c r="Z50" s="37">
        <v>0</v>
      </c>
      <c r="AA50" s="37">
        <v>0</v>
      </c>
      <c r="AC50" s="38">
        <v>45</v>
      </c>
      <c r="AD50" s="37">
        <v>0</v>
      </c>
      <c r="AE50" s="37">
        <v>0</v>
      </c>
    </row>
    <row r="51" spans="1:31" ht="14.25" x14ac:dyDescent="0.2">
      <c r="A51" s="35">
        <v>46</v>
      </c>
      <c r="B51" s="37">
        <v>0</v>
      </c>
      <c r="C51" s="37">
        <v>0</v>
      </c>
      <c r="E51" s="38">
        <v>46</v>
      </c>
      <c r="F51" s="37">
        <v>0</v>
      </c>
      <c r="G51" s="37">
        <v>0</v>
      </c>
      <c r="I51" s="38">
        <v>46</v>
      </c>
      <c r="J51" s="37">
        <v>0</v>
      </c>
      <c r="K51" s="37">
        <v>0</v>
      </c>
      <c r="M51" s="38">
        <v>46</v>
      </c>
      <c r="N51" s="37">
        <v>0</v>
      </c>
      <c r="O51" s="37">
        <v>0</v>
      </c>
      <c r="Q51" s="38">
        <v>46</v>
      </c>
      <c r="R51" s="37">
        <v>0</v>
      </c>
      <c r="S51" s="37">
        <v>0</v>
      </c>
      <c r="U51" s="38">
        <v>46</v>
      </c>
      <c r="V51" s="37">
        <v>0</v>
      </c>
      <c r="W51" s="37">
        <v>0</v>
      </c>
      <c r="Y51" s="38">
        <v>46</v>
      </c>
      <c r="Z51" s="37">
        <v>0</v>
      </c>
      <c r="AA51" s="37">
        <v>0</v>
      </c>
      <c r="AC51" s="38">
        <v>46</v>
      </c>
      <c r="AD51" s="37">
        <v>0</v>
      </c>
      <c r="AE51" s="37">
        <v>0</v>
      </c>
    </row>
    <row r="52" spans="1:31" ht="14.25" x14ac:dyDescent="0.2">
      <c r="A52" s="35">
        <v>47</v>
      </c>
      <c r="B52" s="37">
        <v>0</v>
      </c>
      <c r="C52" s="37">
        <v>0</v>
      </c>
      <c r="E52" s="38">
        <v>47</v>
      </c>
      <c r="F52" s="37">
        <v>0</v>
      </c>
      <c r="G52" s="37">
        <v>0</v>
      </c>
      <c r="I52" s="38">
        <v>47</v>
      </c>
      <c r="J52" s="37">
        <v>0</v>
      </c>
      <c r="K52" s="37">
        <v>0</v>
      </c>
      <c r="M52" s="38">
        <v>47</v>
      </c>
      <c r="N52" s="37">
        <v>0</v>
      </c>
      <c r="O52" s="37">
        <v>0</v>
      </c>
      <c r="Q52" s="38">
        <v>47</v>
      </c>
      <c r="R52" s="37">
        <v>0</v>
      </c>
      <c r="S52" s="37">
        <v>0</v>
      </c>
      <c r="U52" s="38">
        <v>47</v>
      </c>
      <c r="V52" s="37">
        <v>0</v>
      </c>
      <c r="W52" s="37">
        <v>0</v>
      </c>
      <c r="Y52" s="38">
        <v>47</v>
      </c>
      <c r="Z52" s="37">
        <v>0</v>
      </c>
      <c r="AA52" s="37">
        <v>0</v>
      </c>
      <c r="AC52" s="38">
        <v>47</v>
      </c>
      <c r="AD52" s="37">
        <v>0</v>
      </c>
      <c r="AE52" s="37">
        <v>0</v>
      </c>
    </row>
    <row r="53" spans="1:31" ht="14.25" x14ac:dyDescent="0.2">
      <c r="A53" s="35">
        <v>48</v>
      </c>
      <c r="B53" s="28">
        <v>405.9</v>
      </c>
      <c r="C53" s="28">
        <v>81</v>
      </c>
      <c r="E53" s="38">
        <v>48</v>
      </c>
      <c r="F53" s="28">
        <v>258.89999999999998</v>
      </c>
      <c r="G53" s="28">
        <v>41.882352941176471</v>
      </c>
      <c r="I53" s="38">
        <v>48</v>
      </c>
      <c r="J53" s="28">
        <v>746.9</v>
      </c>
      <c r="K53" s="42">
        <v>85.800000000000011</v>
      </c>
      <c r="M53" s="38">
        <v>48</v>
      </c>
      <c r="N53" s="28">
        <v>477.9</v>
      </c>
      <c r="O53" s="42">
        <v>44.28235294117647</v>
      </c>
      <c r="Q53" s="38">
        <v>48</v>
      </c>
      <c r="R53" s="28">
        <v>1071.0999999999999</v>
      </c>
      <c r="S53" s="28">
        <v>90.6</v>
      </c>
      <c r="U53" s="38">
        <v>48</v>
      </c>
      <c r="V53" s="28">
        <v>688.5</v>
      </c>
      <c r="W53" s="28">
        <v>46.682352941176475</v>
      </c>
      <c r="Y53" s="38">
        <v>48</v>
      </c>
      <c r="Z53" s="45">
        <v>1398.8</v>
      </c>
      <c r="AA53" s="45">
        <v>95.4</v>
      </c>
      <c r="AC53" s="38">
        <v>48</v>
      </c>
      <c r="AD53" s="45">
        <v>902.6</v>
      </c>
      <c r="AE53" s="45">
        <v>49.082352941176467</v>
      </c>
    </row>
    <row r="54" spans="1:31" ht="14.25" x14ac:dyDescent="0.2">
      <c r="A54" s="35">
        <v>49</v>
      </c>
      <c r="B54" s="37">
        <v>0</v>
      </c>
      <c r="C54" s="37">
        <v>0</v>
      </c>
      <c r="E54" s="38">
        <v>49</v>
      </c>
      <c r="F54" s="37">
        <v>0</v>
      </c>
      <c r="G54" s="37">
        <v>0</v>
      </c>
      <c r="I54" s="38">
        <v>49</v>
      </c>
      <c r="J54" s="37">
        <v>0</v>
      </c>
      <c r="K54" s="37">
        <v>0</v>
      </c>
      <c r="M54" s="38">
        <v>49</v>
      </c>
      <c r="N54" s="37">
        <v>0</v>
      </c>
      <c r="O54" s="37">
        <v>0</v>
      </c>
      <c r="Q54" s="38">
        <v>49</v>
      </c>
      <c r="R54" s="37">
        <v>0</v>
      </c>
      <c r="S54" s="37">
        <v>0</v>
      </c>
      <c r="U54" s="38">
        <v>49</v>
      </c>
      <c r="V54" s="37">
        <v>0</v>
      </c>
      <c r="W54" s="37">
        <v>0</v>
      </c>
      <c r="Y54" s="38">
        <v>49</v>
      </c>
      <c r="Z54" s="37">
        <v>0</v>
      </c>
      <c r="AA54" s="37">
        <v>0</v>
      </c>
      <c r="AC54" s="38">
        <v>49</v>
      </c>
      <c r="AD54" s="37">
        <v>0</v>
      </c>
      <c r="AE54" s="37">
        <v>0</v>
      </c>
    </row>
    <row r="55" spans="1:31" ht="14.25" x14ac:dyDescent="0.2">
      <c r="A55" s="35">
        <v>50</v>
      </c>
      <c r="B55" s="37">
        <v>0</v>
      </c>
      <c r="C55" s="37">
        <v>0</v>
      </c>
      <c r="E55" s="38">
        <v>50</v>
      </c>
      <c r="F55" s="37">
        <v>0</v>
      </c>
      <c r="G55" s="37">
        <v>0</v>
      </c>
      <c r="I55" s="38">
        <v>50</v>
      </c>
      <c r="J55" s="37">
        <v>0</v>
      </c>
      <c r="K55" s="37">
        <v>0</v>
      </c>
      <c r="M55" s="38">
        <v>50</v>
      </c>
      <c r="N55" s="37">
        <v>0</v>
      </c>
      <c r="O55" s="37">
        <v>0</v>
      </c>
      <c r="Q55" s="38">
        <v>50</v>
      </c>
      <c r="R55" s="37">
        <v>0</v>
      </c>
      <c r="S55" s="37">
        <v>0</v>
      </c>
      <c r="U55" s="38">
        <v>50</v>
      </c>
      <c r="V55" s="37">
        <v>0</v>
      </c>
      <c r="W55" s="37">
        <v>0</v>
      </c>
      <c r="Y55" s="38">
        <v>50</v>
      </c>
      <c r="Z55" s="37">
        <v>0</v>
      </c>
      <c r="AA55" s="37">
        <v>0</v>
      </c>
      <c r="AC55" s="38">
        <v>50</v>
      </c>
      <c r="AD55" s="37">
        <v>0</v>
      </c>
      <c r="AE55" s="37">
        <v>0</v>
      </c>
    </row>
    <row r="56" spans="1:31" ht="14.25" x14ac:dyDescent="0.2">
      <c r="A56" s="35">
        <v>51</v>
      </c>
      <c r="B56" s="37">
        <v>0</v>
      </c>
      <c r="C56" s="37">
        <v>0</v>
      </c>
      <c r="E56" s="38">
        <v>51</v>
      </c>
      <c r="F56" s="37">
        <v>0</v>
      </c>
      <c r="G56" s="37">
        <v>0</v>
      </c>
      <c r="I56" s="38">
        <v>51</v>
      </c>
      <c r="J56" s="37">
        <v>0</v>
      </c>
      <c r="K56" s="37">
        <v>0</v>
      </c>
      <c r="M56" s="38">
        <v>51</v>
      </c>
      <c r="N56" s="37">
        <v>0</v>
      </c>
      <c r="O56" s="37">
        <v>0</v>
      </c>
      <c r="Q56" s="38">
        <v>51</v>
      </c>
      <c r="R56" s="37">
        <v>0</v>
      </c>
      <c r="S56" s="37">
        <v>0</v>
      </c>
      <c r="U56" s="38">
        <v>51</v>
      </c>
      <c r="V56" s="37">
        <v>0</v>
      </c>
      <c r="W56" s="37">
        <v>0</v>
      </c>
      <c r="Y56" s="38">
        <v>51</v>
      </c>
      <c r="Z56" s="37">
        <v>0</v>
      </c>
      <c r="AA56" s="37">
        <v>0</v>
      </c>
      <c r="AC56" s="38">
        <v>51</v>
      </c>
      <c r="AD56" s="37">
        <v>0</v>
      </c>
      <c r="AE56" s="37">
        <v>0</v>
      </c>
    </row>
    <row r="57" spans="1:31" ht="14.25" x14ac:dyDescent="0.2">
      <c r="A57" s="35">
        <v>52</v>
      </c>
      <c r="B57" s="37">
        <v>0</v>
      </c>
      <c r="C57" s="37">
        <v>0</v>
      </c>
      <c r="E57" s="38">
        <v>52</v>
      </c>
      <c r="F57" s="37">
        <v>0</v>
      </c>
      <c r="G57" s="37">
        <v>0</v>
      </c>
      <c r="I57" s="38">
        <v>52</v>
      </c>
      <c r="J57" s="37">
        <v>0</v>
      </c>
      <c r="K57" s="37">
        <v>0</v>
      </c>
      <c r="M57" s="38">
        <v>52</v>
      </c>
      <c r="N57" s="37">
        <v>0</v>
      </c>
      <c r="O57" s="37">
        <v>0</v>
      </c>
      <c r="Q57" s="38">
        <v>52</v>
      </c>
      <c r="R57" s="37">
        <v>0</v>
      </c>
      <c r="S57" s="37">
        <v>0</v>
      </c>
      <c r="U57" s="38">
        <v>52</v>
      </c>
      <c r="V57" s="37">
        <v>0</v>
      </c>
      <c r="W57" s="37">
        <v>0</v>
      </c>
      <c r="Y57" s="38">
        <v>52</v>
      </c>
      <c r="Z57" s="37">
        <v>0</v>
      </c>
      <c r="AA57" s="37">
        <v>0</v>
      </c>
      <c r="AC57" s="38">
        <v>52</v>
      </c>
      <c r="AD57" s="37">
        <v>0</v>
      </c>
      <c r="AE57" s="37">
        <v>0</v>
      </c>
    </row>
    <row r="58" spans="1:31" ht="14.25" x14ac:dyDescent="0.2">
      <c r="A58" s="35">
        <v>53</v>
      </c>
      <c r="B58" s="37">
        <v>0</v>
      </c>
      <c r="C58" s="37">
        <v>0</v>
      </c>
      <c r="E58" s="38">
        <v>53</v>
      </c>
      <c r="F58" s="37">
        <v>0</v>
      </c>
      <c r="G58" s="37">
        <v>0</v>
      </c>
      <c r="I58" s="38">
        <v>53</v>
      </c>
      <c r="J58" s="37">
        <v>0</v>
      </c>
      <c r="K58" s="37">
        <v>0</v>
      </c>
      <c r="M58" s="38">
        <v>53</v>
      </c>
      <c r="N58" s="37">
        <v>0</v>
      </c>
      <c r="O58" s="37">
        <v>0</v>
      </c>
      <c r="Q58" s="38">
        <v>53</v>
      </c>
      <c r="R58" s="37">
        <v>0</v>
      </c>
      <c r="S58" s="37">
        <v>0</v>
      </c>
      <c r="U58" s="38">
        <v>53</v>
      </c>
      <c r="V58" s="37">
        <v>0</v>
      </c>
      <c r="W58" s="37">
        <v>0</v>
      </c>
      <c r="Y58" s="38">
        <v>53</v>
      </c>
      <c r="Z58" s="37">
        <v>0</v>
      </c>
      <c r="AA58" s="37">
        <v>0</v>
      </c>
      <c r="AC58" s="38">
        <v>53</v>
      </c>
      <c r="AD58" s="37">
        <v>0</v>
      </c>
      <c r="AE58" s="37">
        <v>0</v>
      </c>
    </row>
    <row r="59" spans="1:31" ht="14.25" x14ac:dyDescent="0.2">
      <c r="A59" s="35">
        <v>54</v>
      </c>
      <c r="B59" s="37">
        <v>0</v>
      </c>
      <c r="C59" s="37">
        <v>0</v>
      </c>
      <c r="E59" s="38">
        <v>54</v>
      </c>
      <c r="F59" s="37">
        <v>0</v>
      </c>
      <c r="G59" s="37">
        <v>0</v>
      </c>
      <c r="I59" s="38">
        <v>54</v>
      </c>
      <c r="J59" s="37">
        <v>0</v>
      </c>
      <c r="K59" s="37">
        <v>0</v>
      </c>
      <c r="M59" s="38">
        <v>54</v>
      </c>
      <c r="N59" s="37">
        <v>0</v>
      </c>
      <c r="O59" s="37">
        <v>0</v>
      </c>
      <c r="Q59" s="38">
        <v>54</v>
      </c>
      <c r="R59" s="37">
        <v>0</v>
      </c>
      <c r="S59" s="37">
        <v>0</v>
      </c>
      <c r="U59" s="38">
        <v>54</v>
      </c>
      <c r="V59" s="37">
        <v>0</v>
      </c>
      <c r="W59" s="37">
        <v>0</v>
      </c>
      <c r="Y59" s="38">
        <v>54</v>
      </c>
      <c r="Z59" s="37">
        <v>0</v>
      </c>
      <c r="AA59" s="37">
        <v>0</v>
      </c>
      <c r="AC59" s="38">
        <v>54</v>
      </c>
      <c r="AD59" s="37">
        <v>0</v>
      </c>
      <c r="AE59" s="37">
        <v>0</v>
      </c>
    </row>
    <row r="60" spans="1:31" ht="14.25" x14ac:dyDescent="0.2">
      <c r="A60" s="35">
        <v>55</v>
      </c>
      <c r="B60" s="37">
        <v>0</v>
      </c>
      <c r="C60" s="37">
        <v>0</v>
      </c>
      <c r="E60" s="38">
        <v>55</v>
      </c>
      <c r="F60" s="37">
        <v>0</v>
      </c>
      <c r="G60" s="37">
        <v>0</v>
      </c>
      <c r="I60" s="38">
        <v>55</v>
      </c>
      <c r="J60" s="37">
        <v>0</v>
      </c>
      <c r="K60" s="37">
        <v>0</v>
      </c>
      <c r="M60" s="38">
        <v>55</v>
      </c>
      <c r="N60" s="37">
        <v>0</v>
      </c>
      <c r="O60" s="37">
        <v>0</v>
      </c>
      <c r="Q60" s="38">
        <v>55</v>
      </c>
      <c r="R60" s="37">
        <v>0</v>
      </c>
      <c r="S60" s="37">
        <v>0</v>
      </c>
      <c r="U60" s="38">
        <v>55</v>
      </c>
      <c r="V60" s="37">
        <v>0</v>
      </c>
      <c r="W60" s="37">
        <v>0</v>
      </c>
      <c r="Y60" s="38">
        <v>55</v>
      </c>
      <c r="Z60" s="37">
        <v>0</v>
      </c>
      <c r="AA60" s="37">
        <v>0</v>
      </c>
      <c r="AC60" s="38">
        <v>55</v>
      </c>
      <c r="AD60" s="37">
        <v>0</v>
      </c>
      <c r="AE60" s="37">
        <v>0</v>
      </c>
    </row>
    <row r="61" spans="1:31" ht="14.25" x14ac:dyDescent="0.2">
      <c r="A61" s="35">
        <v>56</v>
      </c>
      <c r="B61" s="28">
        <v>484.9</v>
      </c>
      <c r="C61" s="28">
        <v>95.882352941176464</v>
      </c>
      <c r="E61" s="38">
        <v>56</v>
      </c>
      <c r="F61" s="37">
        <v>0</v>
      </c>
      <c r="G61" s="37">
        <v>0</v>
      </c>
      <c r="I61" s="38">
        <v>56</v>
      </c>
      <c r="J61" s="28">
        <v>879.9</v>
      </c>
      <c r="K61" s="42">
        <v>101.48235294117649</v>
      </c>
      <c r="M61" s="38">
        <v>56</v>
      </c>
      <c r="N61" s="37">
        <v>0</v>
      </c>
      <c r="O61" s="37">
        <v>0</v>
      </c>
      <c r="Q61" s="38">
        <v>56</v>
      </c>
      <c r="R61" s="28">
        <v>1255.3</v>
      </c>
      <c r="S61" s="28">
        <v>107.08235294117647</v>
      </c>
      <c r="U61" s="38">
        <v>56</v>
      </c>
      <c r="V61" s="37">
        <v>0</v>
      </c>
      <c r="W61" s="37">
        <v>0</v>
      </c>
      <c r="Y61" s="38">
        <v>56</v>
      </c>
      <c r="Z61" s="45">
        <v>1634.2</v>
      </c>
      <c r="AA61" s="45">
        <v>112.68235294117648</v>
      </c>
      <c r="AC61" s="38">
        <v>56</v>
      </c>
      <c r="AD61" s="37">
        <v>0</v>
      </c>
      <c r="AE61" s="37">
        <v>0</v>
      </c>
    </row>
    <row r="62" spans="1:31" ht="14.25" x14ac:dyDescent="0.2">
      <c r="A62" s="35">
        <v>57</v>
      </c>
      <c r="B62" s="37">
        <v>0</v>
      </c>
      <c r="C62" s="37">
        <v>0</v>
      </c>
      <c r="E62" s="38">
        <v>57</v>
      </c>
      <c r="F62" s="37">
        <v>0</v>
      </c>
      <c r="G62" s="37">
        <v>0</v>
      </c>
      <c r="I62" s="38">
        <v>57</v>
      </c>
      <c r="J62" s="37">
        <v>0</v>
      </c>
      <c r="K62" s="37">
        <v>0</v>
      </c>
      <c r="M62" s="38">
        <v>57</v>
      </c>
      <c r="N62" s="37">
        <v>0</v>
      </c>
      <c r="O62" s="37">
        <v>0</v>
      </c>
      <c r="Q62" s="38">
        <v>57</v>
      </c>
      <c r="R62" s="37">
        <v>0</v>
      </c>
      <c r="S62" s="37">
        <v>0</v>
      </c>
      <c r="U62" s="38">
        <v>57</v>
      </c>
      <c r="V62" s="37">
        <v>0</v>
      </c>
      <c r="W62" s="37">
        <v>0</v>
      </c>
      <c r="Y62" s="38">
        <v>57</v>
      </c>
      <c r="Z62" s="37">
        <v>0</v>
      </c>
      <c r="AA62" s="37">
        <v>0</v>
      </c>
      <c r="AC62" s="38">
        <v>57</v>
      </c>
      <c r="AD62" s="37">
        <v>0</v>
      </c>
      <c r="AE62" s="37">
        <v>0</v>
      </c>
    </row>
    <row r="63" spans="1:31" ht="14.25" x14ac:dyDescent="0.2">
      <c r="A63" s="35">
        <v>58</v>
      </c>
      <c r="B63" s="37">
        <v>0</v>
      </c>
      <c r="C63" s="37">
        <v>0</v>
      </c>
      <c r="E63" s="38">
        <v>58</v>
      </c>
      <c r="F63" s="37">
        <v>0</v>
      </c>
      <c r="G63" s="37">
        <v>0</v>
      </c>
      <c r="I63" s="38">
        <v>58</v>
      </c>
      <c r="J63" s="37">
        <v>0</v>
      </c>
      <c r="K63" s="37">
        <v>0</v>
      </c>
      <c r="M63" s="38">
        <v>58</v>
      </c>
      <c r="N63" s="37">
        <v>0</v>
      </c>
      <c r="O63" s="37">
        <v>0</v>
      </c>
      <c r="Q63" s="38">
        <v>58</v>
      </c>
      <c r="R63" s="37">
        <v>0</v>
      </c>
      <c r="S63" s="37">
        <v>0</v>
      </c>
      <c r="U63" s="38">
        <v>58</v>
      </c>
      <c r="V63" s="37">
        <v>0</v>
      </c>
      <c r="W63" s="37">
        <v>0</v>
      </c>
      <c r="Y63" s="38">
        <v>58</v>
      </c>
      <c r="Z63" s="37">
        <v>0</v>
      </c>
      <c r="AA63" s="37">
        <v>0</v>
      </c>
      <c r="AC63" s="38">
        <v>58</v>
      </c>
      <c r="AD63" s="37">
        <v>0</v>
      </c>
      <c r="AE63" s="37">
        <v>0</v>
      </c>
    </row>
    <row r="64" spans="1:31" ht="14.25" x14ac:dyDescent="0.2">
      <c r="A64" s="35">
        <v>59</v>
      </c>
      <c r="B64" s="37">
        <v>0</v>
      </c>
      <c r="C64" s="37">
        <v>0</v>
      </c>
      <c r="E64" s="38">
        <v>59</v>
      </c>
      <c r="F64" s="37">
        <v>0</v>
      </c>
      <c r="G64" s="37">
        <v>0</v>
      </c>
      <c r="I64" s="38">
        <v>59</v>
      </c>
      <c r="J64" s="37">
        <v>0</v>
      </c>
      <c r="K64" s="37">
        <v>0</v>
      </c>
      <c r="M64" s="38">
        <v>59</v>
      </c>
      <c r="N64" s="37">
        <v>0</v>
      </c>
      <c r="O64" s="37">
        <v>0</v>
      </c>
      <c r="Q64" s="38">
        <v>59</v>
      </c>
      <c r="R64" s="37">
        <v>0</v>
      </c>
      <c r="S64" s="37">
        <v>0</v>
      </c>
      <c r="U64" s="38">
        <v>59</v>
      </c>
      <c r="V64" s="37">
        <v>0</v>
      </c>
      <c r="W64" s="37">
        <v>0</v>
      </c>
      <c r="Y64" s="38">
        <v>59</v>
      </c>
      <c r="Z64" s="37">
        <v>0</v>
      </c>
      <c r="AA64" s="37">
        <v>0</v>
      </c>
      <c r="AC64" s="38">
        <v>59</v>
      </c>
      <c r="AD64" s="37">
        <v>0</v>
      </c>
      <c r="AE64" s="37">
        <v>0</v>
      </c>
    </row>
    <row r="65" spans="1:31" ht="14.25" x14ac:dyDescent="0.2">
      <c r="A65" s="35">
        <v>60</v>
      </c>
      <c r="B65" s="37">
        <v>0</v>
      </c>
      <c r="C65" s="37">
        <v>0</v>
      </c>
      <c r="E65" s="38">
        <v>60</v>
      </c>
      <c r="F65" s="37">
        <v>0</v>
      </c>
      <c r="G65" s="37">
        <v>0</v>
      </c>
      <c r="I65" s="38">
        <v>60</v>
      </c>
      <c r="J65" s="37">
        <v>0</v>
      </c>
      <c r="K65" s="37">
        <v>0</v>
      </c>
      <c r="M65" s="38">
        <v>60</v>
      </c>
      <c r="N65" s="37">
        <v>0</v>
      </c>
      <c r="O65" s="37">
        <v>0</v>
      </c>
      <c r="Q65" s="38">
        <v>60</v>
      </c>
      <c r="R65" s="37">
        <v>0</v>
      </c>
      <c r="S65" s="37">
        <v>0</v>
      </c>
      <c r="U65" s="38">
        <v>60</v>
      </c>
      <c r="V65" s="37">
        <v>0</v>
      </c>
      <c r="W65" s="37">
        <v>0</v>
      </c>
      <c r="Y65" s="38">
        <v>60</v>
      </c>
      <c r="Z65" s="37">
        <v>0</v>
      </c>
      <c r="AA65" s="37">
        <v>0</v>
      </c>
      <c r="AC65" s="38">
        <v>60</v>
      </c>
      <c r="AD65" s="37">
        <v>0</v>
      </c>
      <c r="AE65" s="37">
        <v>0</v>
      </c>
    </row>
    <row r="66" spans="1:31" ht="14.25" x14ac:dyDescent="0.2">
      <c r="A66" s="35">
        <v>61</v>
      </c>
      <c r="B66" s="37">
        <v>0</v>
      </c>
      <c r="C66" s="37">
        <v>0</v>
      </c>
      <c r="E66" s="38">
        <v>61</v>
      </c>
      <c r="F66" s="37">
        <v>0</v>
      </c>
      <c r="G66" s="37">
        <v>0</v>
      </c>
      <c r="I66" s="38">
        <v>61</v>
      </c>
      <c r="J66" s="37">
        <v>0</v>
      </c>
      <c r="K66" s="37">
        <v>0</v>
      </c>
      <c r="M66" s="38">
        <v>61</v>
      </c>
      <c r="N66" s="37">
        <v>0</v>
      </c>
      <c r="O66" s="37">
        <v>0</v>
      </c>
      <c r="Q66" s="38">
        <v>61</v>
      </c>
      <c r="R66" s="37">
        <v>0</v>
      </c>
      <c r="S66" s="37">
        <v>0</v>
      </c>
      <c r="U66" s="38">
        <v>61</v>
      </c>
      <c r="V66" s="37">
        <v>0</v>
      </c>
      <c r="W66" s="37">
        <v>0</v>
      </c>
      <c r="Y66" s="38">
        <v>61</v>
      </c>
      <c r="Z66" s="37">
        <v>0</v>
      </c>
      <c r="AA66" s="37">
        <v>0</v>
      </c>
      <c r="AC66" s="38">
        <v>61</v>
      </c>
      <c r="AD66" s="37">
        <v>0</v>
      </c>
      <c r="AE66" s="37">
        <v>0</v>
      </c>
    </row>
    <row r="67" spans="1:31" ht="14.25" x14ac:dyDescent="0.2">
      <c r="A67" s="35">
        <v>62</v>
      </c>
      <c r="B67" s="37">
        <v>0</v>
      </c>
      <c r="C67" s="37">
        <v>0</v>
      </c>
      <c r="E67" s="38">
        <v>62</v>
      </c>
      <c r="F67" s="37">
        <v>0</v>
      </c>
      <c r="G67" s="37">
        <v>0</v>
      </c>
      <c r="I67" s="38">
        <v>62</v>
      </c>
      <c r="J67" s="37">
        <v>0</v>
      </c>
      <c r="K67" s="37">
        <v>0</v>
      </c>
      <c r="M67" s="38">
        <v>62</v>
      </c>
      <c r="N67" s="37">
        <v>0</v>
      </c>
      <c r="O67" s="37">
        <v>0</v>
      </c>
      <c r="Q67" s="38">
        <v>62</v>
      </c>
      <c r="R67" s="37">
        <v>0</v>
      </c>
      <c r="S67" s="37">
        <v>0</v>
      </c>
      <c r="U67" s="38">
        <v>62</v>
      </c>
      <c r="V67" s="37">
        <v>0</v>
      </c>
      <c r="W67" s="37">
        <v>0</v>
      </c>
      <c r="Y67" s="38">
        <v>62</v>
      </c>
      <c r="Z67" s="37">
        <v>0</v>
      </c>
      <c r="AA67" s="37">
        <v>0</v>
      </c>
      <c r="AC67" s="38">
        <v>62</v>
      </c>
      <c r="AD67" s="37">
        <v>0</v>
      </c>
      <c r="AE67" s="37">
        <v>0</v>
      </c>
    </row>
    <row r="68" spans="1:31" ht="14.25" x14ac:dyDescent="0.2">
      <c r="A68" s="35">
        <v>63</v>
      </c>
      <c r="B68" s="37">
        <v>0</v>
      </c>
      <c r="C68" s="37">
        <v>0</v>
      </c>
      <c r="E68" s="38">
        <v>63</v>
      </c>
      <c r="F68" s="37">
        <v>0</v>
      </c>
      <c r="G68" s="37">
        <v>0</v>
      </c>
      <c r="I68" s="38">
        <v>63</v>
      </c>
      <c r="J68" s="37">
        <v>0</v>
      </c>
      <c r="K68" s="37">
        <v>0</v>
      </c>
      <c r="M68" s="38">
        <v>63</v>
      </c>
      <c r="N68" s="37">
        <v>0</v>
      </c>
      <c r="O68" s="37">
        <v>0</v>
      </c>
      <c r="Q68" s="38">
        <v>63</v>
      </c>
      <c r="R68" s="37">
        <v>0</v>
      </c>
      <c r="S68" s="37">
        <v>0</v>
      </c>
      <c r="U68" s="38">
        <v>63</v>
      </c>
      <c r="V68" s="37">
        <v>0</v>
      </c>
      <c r="W68" s="37">
        <v>0</v>
      </c>
      <c r="Y68" s="38">
        <v>63</v>
      </c>
      <c r="Z68" s="37">
        <v>0</v>
      </c>
      <c r="AA68" s="37">
        <v>0</v>
      </c>
      <c r="AC68" s="38">
        <v>63</v>
      </c>
      <c r="AD68" s="37">
        <v>0</v>
      </c>
      <c r="AE68" s="37">
        <v>0</v>
      </c>
    </row>
    <row r="69" spans="1:31" ht="14.25" x14ac:dyDescent="0.2">
      <c r="A69" s="35">
        <v>64</v>
      </c>
      <c r="B69" s="28">
        <v>518.9</v>
      </c>
      <c r="C69" s="28">
        <v>108</v>
      </c>
      <c r="E69" s="38">
        <v>64</v>
      </c>
      <c r="F69" s="28">
        <v>292.89999999999998</v>
      </c>
      <c r="G69" s="28">
        <v>54</v>
      </c>
      <c r="I69" s="38">
        <v>64</v>
      </c>
      <c r="J69" s="28">
        <v>947.9</v>
      </c>
      <c r="K69" s="42">
        <v>114.4</v>
      </c>
      <c r="M69" s="38">
        <v>64</v>
      </c>
      <c r="N69" s="28">
        <v>545.9</v>
      </c>
      <c r="O69" s="42">
        <v>57.2</v>
      </c>
      <c r="Q69" s="38">
        <v>64</v>
      </c>
      <c r="R69" s="28">
        <v>1354.5</v>
      </c>
      <c r="S69" s="28">
        <v>120.8</v>
      </c>
      <c r="U69" s="38">
        <v>64</v>
      </c>
      <c r="V69" s="28">
        <v>787.69999999999993</v>
      </c>
      <c r="W69" s="28">
        <v>60.4</v>
      </c>
      <c r="Y69" s="38">
        <v>64</v>
      </c>
      <c r="Z69" s="45">
        <v>1764.6</v>
      </c>
      <c r="AA69" s="45">
        <v>127.2</v>
      </c>
      <c r="AC69" s="38">
        <v>64</v>
      </c>
      <c r="AD69" s="45">
        <v>1033</v>
      </c>
      <c r="AE69" s="45">
        <v>63.6</v>
      </c>
    </row>
    <row r="70" spans="1:31" ht="14.25" x14ac:dyDescent="0.2">
      <c r="A70" s="35">
        <v>65</v>
      </c>
      <c r="B70" s="37">
        <v>0</v>
      </c>
      <c r="C70" s="37">
        <v>0</v>
      </c>
      <c r="E70" s="38">
        <v>65</v>
      </c>
      <c r="F70" s="37">
        <v>0</v>
      </c>
      <c r="G70" s="37">
        <v>0</v>
      </c>
      <c r="I70" s="38">
        <v>65</v>
      </c>
      <c r="J70" s="37">
        <v>0</v>
      </c>
      <c r="K70" s="37">
        <v>0</v>
      </c>
      <c r="M70" s="38">
        <v>65</v>
      </c>
      <c r="N70" s="37">
        <v>0</v>
      </c>
      <c r="O70" s="37">
        <v>0</v>
      </c>
      <c r="Q70" s="38">
        <v>65</v>
      </c>
      <c r="R70" s="37">
        <v>0</v>
      </c>
      <c r="S70" s="37">
        <v>0</v>
      </c>
      <c r="U70" s="38">
        <v>65</v>
      </c>
      <c r="V70" s="37">
        <v>0</v>
      </c>
      <c r="W70" s="37">
        <v>0</v>
      </c>
      <c r="Y70" s="38">
        <v>65</v>
      </c>
      <c r="Z70" s="37">
        <v>0</v>
      </c>
      <c r="AA70" s="37">
        <v>0</v>
      </c>
      <c r="AC70" s="38">
        <v>65</v>
      </c>
      <c r="AD70" s="37">
        <v>0</v>
      </c>
      <c r="AE70" s="37">
        <v>0</v>
      </c>
    </row>
    <row r="71" spans="1:31" ht="14.25" x14ac:dyDescent="0.2">
      <c r="A71" s="35">
        <v>66</v>
      </c>
      <c r="B71" s="37">
        <v>0</v>
      </c>
      <c r="C71" s="37">
        <v>0</v>
      </c>
      <c r="E71" s="38">
        <v>66</v>
      </c>
      <c r="F71" s="37">
        <v>0</v>
      </c>
      <c r="G71" s="37">
        <v>0</v>
      </c>
      <c r="I71" s="38">
        <v>66</v>
      </c>
      <c r="J71" s="37">
        <v>0</v>
      </c>
      <c r="K71" s="37">
        <v>0</v>
      </c>
      <c r="M71" s="38">
        <v>66</v>
      </c>
      <c r="N71" s="37">
        <v>0</v>
      </c>
      <c r="O71" s="37">
        <v>0</v>
      </c>
      <c r="Q71" s="38">
        <v>66</v>
      </c>
      <c r="R71" s="37">
        <v>0</v>
      </c>
      <c r="S71" s="37">
        <v>0</v>
      </c>
      <c r="U71" s="38">
        <v>66</v>
      </c>
      <c r="V71" s="37">
        <v>0</v>
      </c>
      <c r="W71" s="37">
        <v>0</v>
      </c>
      <c r="Y71" s="38">
        <v>66</v>
      </c>
      <c r="Z71" s="37">
        <v>0</v>
      </c>
      <c r="AA71" s="37">
        <v>0</v>
      </c>
      <c r="AC71" s="38">
        <v>66</v>
      </c>
      <c r="AD71" s="37">
        <v>0</v>
      </c>
      <c r="AE71" s="37">
        <v>0</v>
      </c>
    </row>
    <row r="72" spans="1:31" ht="14.25" x14ac:dyDescent="0.2">
      <c r="A72" s="35">
        <v>67</v>
      </c>
      <c r="B72" s="37">
        <v>0</v>
      </c>
      <c r="C72" s="37">
        <v>0</v>
      </c>
      <c r="E72" s="38">
        <v>67</v>
      </c>
      <c r="F72" s="37">
        <v>0</v>
      </c>
      <c r="G72" s="37">
        <v>0</v>
      </c>
      <c r="I72" s="38">
        <v>67</v>
      </c>
      <c r="J72" s="37">
        <v>0</v>
      </c>
      <c r="K72" s="37">
        <v>0</v>
      </c>
      <c r="M72" s="38">
        <v>67</v>
      </c>
      <c r="N72" s="37">
        <v>0</v>
      </c>
      <c r="O72" s="37">
        <v>0</v>
      </c>
      <c r="Q72" s="38">
        <v>67</v>
      </c>
      <c r="R72" s="37">
        <v>0</v>
      </c>
      <c r="S72" s="37">
        <v>0</v>
      </c>
      <c r="U72" s="38">
        <v>67</v>
      </c>
      <c r="V72" s="37">
        <v>0</v>
      </c>
      <c r="W72" s="37">
        <v>0</v>
      </c>
      <c r="Y72" s="38">
        <v>67</v>
      </c>
      <c r="Z72" s="37">
        <v>0</v>
      </c>
      <c r="AA72" s="37">
        <v>0</v>
      </c>
      <c r="AC72" s="38">
        <v>67</v>
      </c>
      <c r="AD72" s="37">
        <v>0</v>
      </c>
      <c r="AE72" s="37">
        <v>0</v>
      </c>
    </row>
    <row r="73" spans="1:31" ht="14.25" x14ac:dyDescent="0.2">
      <c r="A73" s="35">
        <v>68</v>
      </c>
      <c r="B73" s="37">
        <v>0</v>
      </c>
      <c r="C73" s="37">
        <v>0</v>
      </c>
      <c r="E73" s="38">
        <v>68</v>
      </c>
      <c r="F73" s="37">
        <v>0</v>
      </c>
      <c r="G73" s="37">
        <v>0</v>
      </c>
      <c r="I73" s="38">
        <v>68</v>
      </c>
      <c r="J73" s="37">
        <v>0</v>
      </c>
      <c r="K73" s="37">
        <v>0</v>
      </c>
      <c r="M73" s="38">
        <v>68</v>
      </c>
      <c r="N73" s="37">
        <v>0</v>
      </c>
      <c r="O73" s="37">
        <v>0</v>
      </c>
      <c r="Q73" s="38">
        <v>68</v>
      </c>
      <c r="R73" s="37">
        <v>0</v>
      </c>
      <c r="S73" s="37">
        <v>0</v>
      </c>
      <c r="U73" s="38">
        <v>68</v>
      </c>
      <c r="V73" s="37">
        <v>0</v>
      </c>
      <c r="W73" s="37">
        <v>0</v>
      </c>
      <c r="Y73" s="38">
        <v>68</v>
      </c>
      <c r="Z73" s="37">
        <v>0</v>
      </c>
      <c r="AA73" s="37">
        <v>0</v>
      </c>
      <c r="AC73" s="38">
        <v>68</v>
      </c>
      <c r="AD73" s="37">
        <v>0</v>
      </c>
      <c r="AE73" s="37">
        <v>0</v>
      </c>
    </row>
    <row r="74" spans="1:31" ht="14.25" x14ac:dyDescent="0.2">
      <c r="A74" s="35">
        <v>69</v>
      </c>
      <c r="B74" s="37">
        <v>0</v>
      </c>
      <c r="C74" s="37">
        <v>0</v>
      </c>
      <c r="E74" s="38">
        <v>69</v>
      </c>
      <c r="F74" s="37">
        <v>0</v>
      </c>
      <c r="G74" s="37">
        <v>0</v>
      </c>
      <c r="I74" s="38">
        <v>69</v>
      </c>
      <c r="J74" s="37">
        <v>0</v>
      </c>
      <c r="K74" s="37">
        <v>0</v>
      </c>
      <c r="M74" s="38">
        <v>69</v>
      </c>
      <c r="N74" s="37">
        <v>0</v>
      </c>
      <c r="O74" s="37">
        <v>0</v>
      </c>
      <c r="Q74" s="38">
        <v>69</v>
      </c>
      <c r="R74" s="37">
        <v>0</v>
      </c>
      <c r="S74" s="37">
        <v>0</v>
      </c>
      <c r="U74" s="38">
        <v>69</v>
      </c>
      <c r="V74" s="37">
        <v>0</v>
      </c>
      <c r="W74" s="37">
        <v>0</v>
      </c>
      <c r="Y74" s="38">
        <v>69</v>
      </c>
      <c r="Z74" s="37">
        <v>0</v>
      </c>
      <c r="AA74" s="37">
        <v>0</v>
      </c>
      <c r="AC74" s="38">
        <v>69</v>
      </c>
      <c r="AD74" s="37">
        <v>0</v>
      </c>
      <c r="AE74" s="37">
        <v>0</v>
      </c>
    </row>
    <row r="75" spans="1:31" ht="14.25" x14ac:dyDescent="0.2">
      <c r="A75" s="35">
        <v>70</v>
      </c>
      <c r="B75" s="37">
        <v>0</v>
      </c>
      <c r="C75" s="37">
        <v>0</v>
      </c>
      <c r="E75" s="38">
        <v>70</v>
      </c>
      <c r="F75" s="37">
        <v>0</v>
      </c>
      <c r="G75" s="37">
        <v>0</v>
      </c>
      <c r="I75" s="38">
        <v>70</v>
      </c>
      <c r="J75" s="37">
        <v>0</v>
      </c>
      <c r="K75" s="37">
        <v>0</v>
      </c>
      <c r="M75" s="38">
        <v>70</v>
      </c>
      <c r="N75" s="37">
        <v>0</v>
      </c>
      <c r="O75" s="37">
        <v>0</v>
      </c>
      <c r="Q75" s="38">
        <v>70</v>
      </c>
      <c r="R75" s="37">
        <v>0</v>
      </c>
      <c r="S75" s="37">
        <v>0</v>
      </c>
      <c r="U75" s="38">
        <v>70</v>
      </c>
      <c r="V75" s="37">
        <v>0</v>
      </c>
      <c r="W75" s="37">
        <v>0</v>
      </c>
      <c r="Y75" s="38">
        <v>70</v>
      </c>
      <c r="Z75" s="37">
        <v>0</v>
      </c>
      <c r="AA75" s="37">
        <v>0</v>
      </c>
      <c r="AC75" s="38">
        <v>70</v>
      </c>
      <c r="AD75" s="37">
        <v>0</v>
      </c>
      <c r="AE75" s="37">
        <v>0</v>
      </c>
    </row>
    <row r="76" spans="1:31" ht="14.25" x14ac:dyDescent="0.2">
      <c r="A76" s="35">
        <v>71</v>
      </c>
      <c r="B76" s="37">
        <v>0</v>
      </c>
      <c r="C76" s="37">
        <v>0</v>
      </c>
      <c r="E76" s="38">
        <v>71</v>
      </c>
      <c r="F76" s="37">
        <v>0</v>
      </c>
      <c r="G76" s="37">
        <v>0</v>
      </c>
      <c r="I76" s="38">
        <v>71</v>
      </c>
      <c r="J76" s="37">
        <v>0</v>
      </c>
      <c r="K76" s="37">
        <v>0</v>
      </c>
      <c r="M76" s="38">
        <v>71</v>
      </c>
      <c r="N76" s="37">
        <v>0</v>
      </c>
      <c r="O76" s="37">
        <v>0</v>
      </c>
      <c r="Q76" s="38">
        <v>71</v>
      </c>
      <c r="R76" s="37">
        <v>0</v>
      </c>
      <c r="S76" s="37">
        <v>0</v>
      </c>
      <c r="U76" s="38">
        <v>71</v>
      </c>
      <c r="V76" s="37">
        <v>0</v>
      </c>
      <c r="W76" s="37">
        <v>0</v>
      </c>
      <c r="Y76" s="38">
        <v>71</v>
      </c>
      <c r="Z76" s="37">
        <v>0</v>
      </c>
      <c r="AA76" s="37">
        <v>0</v>
      </c>
      <c r="AC76" s="38">
        <v>71</v>
      </c>
      <c r="AD76" s="37">
        <v>0</v>
      </c>
      <c r="AE76" s="37">
        <v>0</v>
      </c>
    </row>
    <row r="77" spans="1:31" ht="14.25" x14ac:dyDescent="0.2">
      <c r="A77" s="35">
        <v>72</v>
      </c>
      <c r="B77" s="28">
        <v>597.9</v>
      </c>
      <c r="C77" s="28">
        <v>122.88235294117646</v>
      </c>
      <c r="E77" s="38">
        <v>72</v>
      </c>
      <c r="F77" s="37">
        <v>0</v>
      </c>
      <c r="G77" s="37">
        <v>0</v>
      </c>
      <c r="I77" s="38">
        <v>72</v>
      </c>
      <c r="J77" s="28">
        <v>1080.9000000000001</v>
      </c>
      <c r="K77" s="42">
        <v>130.08235294117648</v>
      </c>
      <c r="M77" s="38">
        <v>72</v>
      </c>
      <c r="N77" s="37">
        <v>0</v>
      </c>
      <c r="O77" s="37">
        <v>0</v>
      </c>
      <c r="Q77" s="38">
        <v>72</v>
      </c>
      <c r="R77" s="28">
        <v>1538.7</v>
      </c>
      <c r="S77" s="28">
        <v>137.28235294117647</v>
      </c>
      <c r="U77" s="38">
        <v>72</v>
      </c>
      <c r="V77" s="37">
        <v>0</v>
      </c>
      <c r="W77" s="37">
        <v>0</v>
      </c>
      <c r="Y77" s="38">
        <v>72</v>
      </c>
      <c r="Z77" s="45">
        <v>2000</v>
      </c>
      <c r="AA77" s="45">
        <v>144.48235294117649</v>
      </c>
      <c r="AC77" s="38">
        <v>72</v>
      </c>
      <c r="AD77" s="37">
        <v>0</v>
      </c>
      <c r="AE77" s="37">
        <v>0</v>
      </c>
    </row>
    <row r="78" spans="1:31" ht="14.25" x14ac:dyDescent="0.2">
      <c r="A78" s="35">
        <v>73</v>
      </c>
      <c r="B78" s="37">
        <v>0</v>
      </c>
      <c r="C78" s="37">
        <v>0</v>
      </c>
      <c r="E78" s="38">
        <v>73</v>
      </c>
      <c r="F78" s="37">
        <v>0</v>
      </c>
      <c r="G78" s="37">
        <v>0</v>
      </c>
      <c r="I78" s="38">
        <v>73</v>
      </c>
      <c r="J78" s="37">
        <v>0</v>
      </c>
      <c r="K78" s="37">
        <v>0</v>
      </c>
      <c r="M78" s="38">
        <v>73</v>
      </c>
      <c r="N78" s="37">
        <v>0</v>
      </c>
      <c r="O78" s="37">
        <v>0</v>
      </c>
      <c r="Q78" s="38">
        <v>73</v>
      </c>
      <c r="R78" s="37">
        <v>0</v>
      </c>
      <c r="S78" s="37">
        <v>0</v>
      </c>
      <c r="U78" s="38">
        <v>73</v>
      </c>
      <c r="V78" s="37">
        <v>0</v>
      </c>
      <c r="W78" s="37">
        <v>0</v>
      </c>
      <c r="Y78" s="38">
        <v>73</v>
      </c>
      <c r="Z78" s="37">
        <v>0</v>
      </c>
      <c r="AA78" s="37">
        <v>0</v>
      </c>
      <c r="AC78" s="38">
        <v>73</v>
      </c>
      <c r="AD78" s="37">
        <v>0</v>
      </c>
      <c r="AE78" s="37">
        <v>0</v>
      </c>
    </row>
    <row r="79" spans="1:31" ht="14.25" x14ac:dyDescent="0.2">
      <c r="A79" s="35">
        <v>74</v>
      </c>
      <c r="B79" s="37">
        <v>0</v>
      </c>
      <c r="C79" s="37">
        <v>0</v>
      </c>
      <c r="E79" s="38">
        <v>74</v>
      </c>
      <c r="F79" s="37">
        <v>0</v>
      </c>
      <c r="G79" s="37">
        <v>0</v>
      </c>
      <c r="I79" s="38">
        <v>74</v>
      </c>
      <c r="J79" s="37">
        <v>0</v>
      </c>
      <c r="K79" s="37">
        <v>0</v>
      </c>
      <c r="M79" s="38">
        <v>74</v>
      </c>
      <c r="N79" s="37">
        <v>0</v>
      </c>
      <c r="O79" s="37">
        <v>0</v>
      </c>
      <c r="Q79" s="38">
        <v>74</v>
      </c>
      <c r="R79" s="37">
        <v>0</v>
      </c>
      <c r="S79" s="37">
        <v>0</v>
      </c>
      <c r="U79" s="38">
        <v>74</v>
      </c>
      <c r="V79" s="37">
        <v>0</v>
      </c>
      <c r="W79" s="37">
        <v>0</v>
      </c>
      <c r="Y79" s="38">
        <v>74</v>
      </c>
      <c r="Z79" s="37">
        <v>0</v>
      </c>
      <c r="AA79" s="37">
        <v>0</v>
      </c>
      <c r="AC79" s="38">
        <v>74</v>
      </c>
      <c r="AD79" s="37">
        <v>0</v>
      </c>
      <c r="AE79" s="37">
        <v>0</v>
      </c>
    </row>
    <row r="80" spans="1:31" ht="14.25" x14ac:dyDescent="0.2">
      <c r="A80" s="35">
        <v>75</v>
      </c>
      <c r="B80" s="37">
        <v>0</v>
      </c>
      <c r="C80" s="37">
        <v>0</v>
      </c>
      <c r="E80" s="38">
        <v>75</v>
      </c>
      <c r="F80" s="37">
        <v>0</v>
      </c>
      <c r="G80" s="37">
        <v>0</v>
      </c>
      <c r="I80" s="38">
        <v>75</v>
      </c>
      <c r="J80" s="37">
        <v>0</v>
      </c>
      <c r="K80" s="37">
        <v>0</v>
      </c>
      <c r="M80" s="38">
        <v>75</v>
      </c>
      <c r="N80" s="37">
        <v>0</v>
      </c>
      <c r="O80" s="37">
        <v>0</v>
      </c>
      <c r="Q80" s="38">
        <v>75</v>
      </c>
      <c r="R80" s="37">
        <v>0</v>
      </c>
      <c r="S80" s="37">
        <v>0</v>
      </c>
      <c r="U80" s="38">
        <v>75</v>
      </c>
      <c r="V80" s="37">
        <v>0</v>
      </c>
      <c r="W80" s="37">
        <v>0</v>
      </c>
      <c r="Y80" s="38">
        <v>75</v>
      </c>
      <c r="Z80" s="37">
        <v>0</v>
      </c>
      <c r="AA80" s="37">
        <v>0</v>
      </c>
      <c r="AC80" s="38">
        <v>75</v>
      </c>
      <c r="AD80" s="37">
        <v>0</v>
      </c>
      <c r="AE80" s="37">
        <v>0</v>
      </c>
    </row>
    <row r="81" spans="1:31" ht="14.25" x14ac:dyDescent="0.2">
      <c r="A81" s="35">
        <v>76</v>
      </c>
      <c r="B81" s="37">
        <v>0</v>
      </c>
      <c r="C81" s="37">
        <v>0</v>
      </c>
      <c r="E81" s="38">
        <v>76</v>
      </c>
      <c r="F81" s="37">
        <v>0</v>
      </c>
      <c r="G81" s="37">
        <v>0</v>
      </c>
      <c r="I81" s="38">
        <v>76</v>
      </c>
      <c r="J81" s="37">
        <v>0</v>
      </c>
      <c r="K81" s="37">
        <v>0</v>
      </c>
      <c r="M81" s="38">
        <v>76</v>
      </c>
      <c r="N81" s="37">
        <v>0</v>
      </c>
      <c r="O81" s="37">
        <v>0</v>
      </c>
      <c r="Q81" s="38">
        <v>76</v>
      </c>
      <c r="R81" s="37">
        <v>0</v>
      </c>
      <c r="S81" s="37">
        <v>0</v>
      </c>
      <c r="U81" s="38">
        <v>76</v>
      </c>
      <c r="V81" s="37">
        <v>0</v>
      </c>
      <c r="W81" s="37">
        <v>0</v>
      </c>
      <c r="Y81" s="38">
        <v>76</v>
      </c>
      <c r="Z81" s="37">
        <v>0</v>
      </c>
      <c r="AA81" s="37">
        <v>0</v>
      </c>
      <c r="AC81" s="38">
        <v>76</v>
      </c>
      <c r="AD81" s="37">
        <v>0</v>
      </c>
      <c r="AE81" s="37">
        <v>0</v>
      </c>
    </row>
    <row r="82" spans="1:31" ht="14.25" x14ac:dyDescent="0.2">
      <c r="A82" s="35">
        <v>77</v>
      </c>
      <c r="B82" s="37">
        <v>0</v>
      </c>
      <c r="C82" s="37">
        <v>0</v>
      </c>
      <c r="E82" s="38">
        <v>77</v>
      </c>
      <c r="F82" s="37">
        <v>0</v>
      </c>
      <c r="G82" s="37">
        <v>0</v>
      </c>
      <c r="I82" s="38">
        <v>77</v>
      </c>
      <c r="J82" s="37">
        <v>0</v>
      </c>
      <c r="K82" s="37">
        <v>0</v>
      </c>
      <c r="M82" s="38">
        <v>77</v>
      </c>
      <c r="N82" s="37">
        <v>0</v>
      </c>
      <c r="O82" s="37">
        <v>0</v>
      </c>
      <c r="Q82" s="38">
        <v>77</v>
      </c>
      <c r="R82" s="37">
        <v>0</v>
      </c>
      <c r="S82" s="37">
        <v>0</v>
      </c>
      <c r="U82" s="38">
        <v>77</v>
      </c>
      <c r="V82" s="37">
        <v>0</v>
      </c>
      <c r="W82" s="37">
        <v>0</v>
      </c>
      <c r="Y82" s="38">
        <v>77</v>
      </c>
      <c r="Z82" s="37">
        <v>0</v>
      </c>
      <c r="AA82" s="37">
        <v>0</v>
      </c>
      <c r="AC82" s="38">
        <v>77</v>
      </c>
      <c r="AD82" s="37">
        <v>0</v>
      </c>
      <c r="AE82" s="37">
        <v>0</v>
      </c>
    </row>
    <row r="83" spans="1:31" ht="14.25" x14ac:dyDescent="0.2">
      <c r="A83" s="35">
        <v>78</v>
      </c>
      <c r="B83" s="37">
        <v>0</v>
      </c>
      <c r="C83" s="37">
        <v>0</v>
      </c>
      <c r="E83" s="38">
        <v>78</v>
      </c>
      <c r="F83" s="37">
        <v>0</v>
      </c>
      <c r="G83" s="37">
        <v>0</v>
      </c>
      <c r="I83" s="38">
        <v>78</v>
      </c>
      <c r="J83" s="37">
        <v>0</v>
      </c>
      <c r="K83" s="37">
        <v>0</v>
      </c>
      <c r="M83" s="38">
        <v>78</v>
      </c>
      <c r="N83" s="37">
        <v>0</v>
      </c>
      <c r="O83" s="37">
        <v>0</v>
      </c>
      <c r="Q83" s="38">
        <v>78</v>
      </c>
      <c r="R83" s="37">
        <v>0</v>
      </c>
      <c r="S83" s="37">
        <v>0</v>
      </c>
      <c r="U83" s="38">
        <v>78</v>
      </c>
      <c r="V83" s="37">
        <v>0</v>
      </c>
      <c r="W83" s="37">
        <v>0</v>
      </c>
      <c r="Y83" s="38">
        <v>78</v>
      </c>
      <c r="Z83" s="37">
        <v>0</v>
      </c>
      <c r="AA83" s="37">
        <v>0</v>
      </c>
      <c r="AC83" s="38">
        <v>78</v>
      </c>
      <c r="AD83" s="37">
        <v>0</v>
      </c>
      <c r="AE83" s="37">
        <v>0</v>
      </c>
    </row>
    <row r="84" spans="1:31" ht="14.25" x14ac:dyDescent="0.2">
      <c r="A84" s="35">
        <v>79</v>
      </c>
      <c r="B84" s="37">
        <v>0</v>
      </c>
      <c r="C84" s="37">
        <v>0</v>
      </c>
      <c r="E84" s="38">
        <v>79</v>
      </c>
      <c r="F84" s="37">
        <v>0</v>
      </c>
      <c r="G84" s="37">
        <v>0</v>
      </c>
      <c r="I84" s="38">
        <v>79</v>
      </c>
      <c r="J84" s="37">
        <v>0</v>
      </c>
      <c r="K84" s="37">
        <v>0</v>
      </c>
      <c r="M84" s="38">
        <v>79</v>
      </c>
      <c r="N84" s="37">
        <v>0</v>
      </c>
      <c r="O84" s="37">
        <v>0</v>
      </c>
      <c r="Q84" s="38">
        <v>79</v>
      </c>
      <c r="R84" s="37">
        <v>0</v>
      </c>
      <c r="S84" s="37">
        <v>0</v>
      </c>
      <c r="U84" s="38">
        <v>79</v>
      </c>
      <c r="V84" s="37">
        <v>0</v>
      </c>
      <c r="W84" s="37">
        <v>0</v>
      </c>
      <c r="Y84" s="38">
        <v>79</v>
      </c>
      <c r="Z84" s="37">
        <v>0</v>
      </c>
      <c r="AA84" s="37">
        <v>0</v>
      </c>
      <c r="AC84" s="38">
        <v>79</v>
      </c>
      <c r="AD84" s="37">
        <v>0</v>
      </c>
      <c r="AE84" s="37">
        <v>0</v>
      </c>
    </row>
    <row r="85" spans="1:31" ht="14.25" x14ac:dyDescent="0.2">
      <c r="A85" s="35">
        <v>80</v>
      </c>
      <c r="B85" s="28">
        <v>631.9</v>
      </c>
      <c r="C85" s="28">
        <v>135</v>
      </c>
      <c r="E85" s="38">
        <v>80</v>
      </c>
      <c r="F85" s="28">
        <v>371.9</v>
      </c>
      <c r="G85" s="28">
        <v>68.882352941176464</v>
      </c>
      <c r="I85" s="38">
        <v>80</v>
      </c>
      <c r="J85" s="28">
        <v>1148.9000000000001</v>
      </c>
      <c r="K85" s="42">
        <v>143</v>
      </c>
      <c r="M85" s="38">
        <v>80</v>
      </c>
      <c r="N85" s="28">
        <v>678.9</v>
      </c>
      <c r="O85" s="42">
        <v>72.882352941176478</v>
      </c>
      <c r="Q85" s="38">
        <v>80</v>
      </c>
      <c r="R85" s="28">
        <v>1637.9</v>
      </c>
      <c r="S85" s="28">
        <v>151</v>
      </c>
      <c r="U85" s="38">
        <v>80</v>
      </c>
      <c r="V85" s="28">
        <v>971.89999999999986</v>
      </c>
      <c r="W85" s="28">
        <v>76.882352941176464</v>
      </c>
      <c r="Y85" s="38">
        <v>80</v>
      </c>
      <c r="Z85" s="45">
        <v>2130.4</v>
      </c>
      <c r="AA85" s="45">
        <v>159</v>
      </c>
      <c r="AC85" s="38">
        <v>80</v>
      </c>
      <c r="AD85" s="45">
        <v>1268.4000000000001</v>
      </c>
      <c r="AE85" s="45">
        <v>80.882352941176464</v>
      </c>
    </row>
    <row r="86" spans="1:31" ht="14.25" x14ac:dyDescent="0.2">
      <c r="A86" s="35">
        <v>81</v>
      </c>
      <c r="B86" s="37">
        <v>0</v>
      </c>
      <c r="C86" s="37">
        <v>0</v>
      </c>
      <c r="E86" s="38">
        <v>81</v>
      </c>
      <c r="F86" s="37">
        <v>0</v>
      </c>
      <c r="G86" s="37">
        <v>0</v>
      </c>
      <c r="I86" s="38">
        <v>81</v>
      </c>
      <c r="J86" s="37">
        <v>0</v>
      </c>
      <c r="K86" s="37">
        <v>0</v>
      </c>
      <c r="M86" s="38">
        <v>81</v>
      </c>
      <c r="N86" s="37">
        <v>0</v>
      </c>
      <c r="O86" s="37">
        <v>0</v>
      </c>
      <c r="Q86" s="38">
        <v>81</v>
      </c>
      <c r="R86" s="37">
        <v>0</v>
      </c>
      <c r="S86" s="37">
        <v>0</v>
      </c>
      <c r="U86" s="38">
        <v>81</v>
      </c>
      <c r="V86" s="37">
        <v>0</v>
      </c>
      <c r="W86" s="37">
        <v>0</v>
      </c>
      <c r="Y86" s="38">
        <v>81</v>
      </c>
      <c r="Z86" s="37">
        <v>0</v>
      </c>
      <c r="AA86" s="37">
        <v>0</v>
      </c>
      <c r="AC86" s="38">
        <v>81</v>
      </c>
      <c r="AD86" s="37">
        <v>0</v>
      </c>
      <c r="AE86" s="37">
        <v>0</v>
      </c>
    </row>
    <row r="87" spans="1:31" ht="14.25" x14ac:dyDescent="0.2">
      <c r="A87" s="35">
        <v>82</v>
      </c>
      <c r="B87" s="37">
        <v>0</v>
      </c>
      <c r="C87" s="37">
        <v>0</v>
      </c>
      <c r="E87" s="38">
        <v>82</v>
      </c>
      <c r="F87" s="37">
        <v>0</v>
      </c>
      <c r="G87" s="37">
        <v>0</v>
      </c>
      <c r="I87" s="38">
        <v>82</v>
      </c>
      <c r="J87" s="37">
        <v>0</v>
      </c>
      <c r="K87" s="37">
        <v>0</v>
      </c>
      <c r="M87" s="38">
        <v>82</v>
      </c>
      <c r="N87" s="37">
        <v>0</v>
      </c>
      <c r="O87" s="37">
        <v>0</v>
      </c>
      <c r="Q87" s="38">
        <v>82</v>
      </c>
      <c r="R87" s="37">
        <v>0</v>
      </c>
      <c r="S87" s="37">
        <v>0</v>
      </c>
      <c r="U87" s="38">
        <v>82</v>
      </c>
      <c r="V87" s="37">
        <v>0</v>
      </c>
      <c r="W87" s="37">
        <v>0</v>
      </c>
      <c r="Y87" s="38">
        <v>82</v>
      </c>
      <c r="Z87" s="37">
        <v>0</v>
      </c>
      <c r="AA87" s="37">
        <v>0</v>
      </c>
      <c r="AC87" s="38">
        <v>82</v>
      </c>
      <c r="AD87" s="37">
        <v>0</v>
      </c>
      <c r="AE87" s="37">
        <v>0</v>
      </c>
    </row>
    <row r="88" spans="1:31" ht="14.25" x14ac:dyDescent="0.2">
      <c r="A88" s="35">
        <v>83</v>
      </c>
      <c r="B88" s="37">
        <v>0</v>
      </c>
      <c r="C88" s="37">
        <v>0</v>
      </c>
      <c r="E88" s="38">
        <v>83</v>
      </c>
      <c r="F88" s="37">
        <v>0</v>
      </c>
      <c r="G88" s="37">
        <v>0</v>
      </c>
      <c r="I88" s="38">
        <v>83</v>
      </c>
      <c r="J88" s="37">
        <v>0</v>
      </c>
      <c r="K88" s="37">
        <v>0</v>
      </c>
      <c r="M88" s="38">
        <v>83</v>
      </c>
      <c r="N88" s="37">
        <v>0</v>
      </c>
      <c r="O88" s="37">
        <v>0</v>
      </c>
      <c r="Q88" s="38">
        <v>83</v>
      </c>
      <c r="R88" s="37">
        <v>0</v>
      </c>
      <c r="S88" s="37">
        <v>0</v>
      </c>
      <c r="U88" s="38">
        <v>83</v>
      </c>
      <c r="V88" s="37">
        <v>0</v>
      </c>
      <c r="W88" s="37">
        <v>0</v>
      </c>
      <c r="Y88" s="38">
        <v>83</v>
      </c>
      <c r="Z88" s="37">
        <v>0</v>
      </c>
      <c r="AA88" s="37">
        <v>0</v>
      </c>
      <c r="AC88" s="38">
        <v>83</v>
      </c>
      <c r="AD88" s="37">
        <v>0</v>
      </c>
      <c r="AE88" s="37">
        <v>0</v>
      </c>
    </row>
    <row r="89" spans="1:31" ht="14.25" x14ac:dyDescent="0.2">
      <c r="A89" s="35">
        <v>84</v>
      </c>
      <c r="B89" s="37">
        <v>0</v>
      </c>
      <c r="C89" s="37">
        <v>0</v>
      </c>
      <c r="E89" s="38">
        <v>84</v>
      </c>
      <c r="F89" s="37">
        <v>0</v>
      </c>
      <c r="G89" s="37">
        <v>0</v>
      </c>
      <c r="I89" s="38">
        <v>84</v>
      </c>
      <c r="J89" s="37">
        <v>0</v>
      </c>
      <c r="K89" s="37">
        <v>0</v>
      </c>
      <c r="M89" s="38">
        <v>84</v>
      </c>
      <c r="N89" s="37">
        <v>0</v>
      </c>
      <c r="O89" s="37">
        <v>0</v>
      </c>
      <c r="Q89" s="38">
        <v>84</v>
      </c>
      <c r="R89" s="37">
        <v>0</v>
      </c>
      <c r="S89" s="37">
        <v>0</v>
      </c>
      <c r="U89" s="38">
        <v>84</v>
      </c>
      <c r="V89" s="37">
        <v>0</v>
      </c>
      <c r="W89" s="37">
        <v>0</v>
      </c>
      <c r="Y89" s="38">
        <v>84</v>
      </c>
      <c r="Z89" s="37">
        <v>0</v>
      </c>
      <c r="AA89" s="37">
        <v>0</v>
      </c>
      <c r="AC89" s="38">
        <v>84</v>
      </c>
      <c r="AD89" s="37">
        <v>0</v>
      </c>
      <c r="AE89" s="37">
        <v>0</v>
      </c>
    </row>
    <row r="90" spans="1:31" ht="14.25" x14ac:dyDescent="0.2">
      <c r="A90" s="35">
        <v>85</v>
      </c>
      <c r="B90" s="37">
        <v>0</v>
      </c>
      <c r="C90" s="37">
        <v>0</v>
      </c>
      <c r="E90" s="38">
        <v>85</v>
      </c>
      <c r="F90" s="37">
        <v>0</v>
      </c>
      <c r="G90" s="37">
        <v>0</v>
      </c>
      <c r="I90" s="38">
        <v>85</v>
      </c>
      <c r="J90" s="37">
        <v>0</v>
      </c>
      <c r="K90" s="37">
        <v>0</v>
      </c>
      <c r="M90" s="38">
        <v>85</v>
      </c>
      <c r="N90" s="37">
        <v>0</v>
      </c>
      <c r="O90" s="37">
        <v>0</v>
      </c>
      <c r="Q90" s="38">
        <v>85</v>
      </c>
      <c r="R90" s="37">
        <v>0</v>
      </c>
      <c r="S90" s="37">
        <v>0</v>
      </c>
      <c r="U90" s="38">
        <v>85</v>
      </c>
      <c r="V90" s="37">
        <v>0</v>
      </c>
      <c r="W90" s="37">
        <v>0</v>
      </c>
      <c r="Y90" s="38">
        <v>85</v>
      </c>
      <c r="Z90" s="37">
        <v>0</v>
      </c>
      <c r="AA90" s="37">
        <v>0</v>
      </c>
      <c r="AC90" s="38">
        <v>85</v>
      </c>
      <c r="AD90" s="37">
        <v>0</v>
      </c>
      <c r="AE90" s="37">
        <v>0</v>
      </c>
    </row>
    <row r="91" spans="1:31" ht="14.25" x14ac:dyDescent="0.2">
      <c r="A91" s="35">
        <v>86</v>
      </c>
      <c r="B91" s="37">
        <v>0</v>
      </c>
      <c r="C91" s="37">
        <v>0</v>
      </c>
      <c r="E91" s="38">
        <v>86</v>
      </c>
      <c r="F91" s="37">
        <v>0</v>
      </c>
      <c r="G91" s="37">
        <v>0</v>
      </c>
      <c r="I91" s="38">
        <v>86</v>
      </c>
      <c r="J91" s="37">
        <v>0</v>
      </c>
      <c r="K91" s="37">
        <v>0</v>
      </c>
      <c r="M91" s="38">
        <v>86</v>
      </c>
      <c r="N91" s="37">
        <v>0</v>
      </c>
      <c r="O91" s="37">
        <v>0</v>
      </c>
      <c r="Q91" s="38">
        <v>86</v>
      </c>
      <c r="R91" s="37">
        <v>0</v>
      </c>
      <c r="S91" s="37">
        <v>0</v>
      </c>
      <c r="U91" s="38">
        <v>86</v>
      </c>
      <c r="V91" s="37">
        <v>0</v>
      </c>
      <c r="W91" s="37">
        <v>0</v>
      </c>
      <c r="Y91" s="38">
        <v>86</v>
      </c>
      <c r="Z91" s="37">
        <v>0</v>
      </c>
      <c r="AA91" s="37">
        <v>0</v>
      </c>
      <c r="AC91" s="38">
        <v>86</v>
      </c>
      <c r="AD91" s="37">
        <v>0</v>
      </c>
      <c r="AE91" s="37">
        <v>0</v>
      </c>
    </row>
    <row r="92" spans="1:31" ht="14.25" x14ac:dyDescent="0.2">
      <c r="A92" s="35">
        <v>87</v>
      </c>
      <c r="B92" s="37">
        <v>0</v>
      </c>
      <c r="C92" s="37">
        <v>0</v>
      </c>
      <c r="E92" s="38">
        <v>87</v>
      </c>
      <c r="F92" s="37">
        <v>0</v>
      </c>
      <c r="G92" s="37">
        <v>0</v>
      </c>
      <c r="I92" s="38">
        <v>87</v>
      </c>
      <c r="J92" s="37">
        <v>0</v>
      </c>
      <c r="K92" s="37">
        <v>0</v>
      </c>
      <c r="M92" s="38">
        <v>87</v>
      </c>
      <c r="N92" s="37">
        <v>0</v>
      </c>
      <c r="O92" s="37">
        <v>0</v>
      </c>
      <c r="Q92" s="38">
        <v>87</v>
      </c>
      <c r="R92" s="37">
        <v>0</v>
      </c>
      <c r="S92" s="37">
        <v>0</v>
      </c>
      <c r="U92" s="38">
        <v>87</v>
      </c>
      <c r="V92" s="37">
        <v>0</v>
      </c>
      <c r="W92" s="37">
        <v>0</v>
      </c>
      <c r="Y92" s="38">
        <v>87</v>
      </c>
      <c r="Z92" s="37">
        <v>0</v>
      </c>
      <c r="AA92" s="37">
        <v>0</v>
      </c>
      <c r="AC92" s="38">
        <v>87</v>
      </c>
      <c r="AD92" s="37">
        <v>0</v>
      </c>
      <c r="AE92" s="37">
        <v>0</v>
      </c>
    </row>
    <row r="93" spans="1:31" ht="14.25" x14ac:dyDescent="0.2">
      <c r="A93" s="35">
        <v>88</v>
      </c>
      <c r="B93" s="28">
        <v>710.9</v>
      </c>
      <c r="C93" s="28">
        <v>149.88235294117646</v>
      </c>
      <c r="E93" s="38">
        <v>88</v>
      </c>
      <c r="F93" s="37">
        <v>0</v>
      </c>
      <c r="G93" s="37">
        <v>0</v>
      </c>
      <c r="I93" s="38">
        <v>88</v>
      </c>
      <c r="J93" s="28">
        <v>1281.9000000000001</v>
      </c>
      <c r="K93" s="42">
        <v>158.68235294117648</v>
      </c>
      <c r="M93" s="38">
        <v>88</v>
      </c>
      <c r="N93" s="37">
        <v>0</v>
      </c>
      <c r="O93" s="37">
        <v>0</v>
      </c>
      <c r="Q93" s="38">
        <v>88</v>
      </c>
      <c r="R93" s="28">
        <v>1822.1000000000001</v>
      </c>
      <c r="S93" s="28">
        <v>167.48235294117649</v>
      </c>
      <c r="U93" s="38">
        <v>88</v>
      </c>
      <c r="V93" s="37">
        <v>0</v>
      </c>
      <c r="W93" s="37">
        <v>0</v>
      </c>
      <c r="Y93" s="38">
        <v>88</v>
      </c>
      <c r="Z93" s="45">
        <v>2365.8000000000002</v>
      </c>
      <c r="AA93" s="45">
        <v>176.28235294117647</v>
      </c>
      <c r="AC93" s="38">
        <v>88</v>
      </c>
      <c r="AD93" s="37">
        <v>0</v>
      </c>
      <c r="AE93" s="37">
        <v>0</v>
      </c>
    </row>
    <row r="94" spans="1:31" ht="14.25" x14ac:dyDescent="0.2">
      <c r="A94" s="35">
        <v>89</v>
      </c>
      <c r="B94" s="37">
        <v>0</v>
      </c>
      <c r="C94" s="37">
        <v>0</v>
      </c>
      <c r="E94" s="38">
        <v>89</v>
      </c>
      <c r="F94" s="37">
        <v>0</v>
      </c>
      <c r="G94" s="37">
        <v>0</v>
      </c>
      <c r="I94" s="38">
        <v>89</v>
      </c>
      <c r="J94" s="37">
        <v>0</v>
      </c>
      <c r="K94" s="37">
        <v>0</v>
      </c>
      <c r="M94" s="38">
        <v>89</v>
      </c>
      <c r="N94" s="37">
        <v>0</v>
      </c>
      <c r="O94" s="37">
        <v>0</v>
      </c>
      <c r="Q94" s="38">
        <v>89</v>
      </c>
      <c r="R94" s="37">
        <v>0</v>
      </c>
      <c r="S94" s="37">
        <v>0</v>
      </c>
      <c r="U94" s="38">
        <v>89</v>
      </c>
      <c r="V94" s="37">
        <v>0</v>
      </c>
      <c r="W94" s="37">
        <v>0</v>
      </c>
      <c r="Y94" s="38">
        <v>89</v>
      </c>
      <c r="Z94" s="37">
        <v>0</v>
      </c>
      <c r="AA94" s="37">
        <v>0</v>
      </c>
      <c r="AC94" s="38">
        <v>89</v>
      </c>
      <c r="AD94" s="37">
        <v>0</v>
      </c>
      <c r="AE94" s="37">
        <v>0</v>
      </c>
    </row>
    <row r="95" spans="1:31" ht="14.25" x14ac:dyDescent="0.2">
      <c r="A95" s="35">
        <v>90</v>
      </c>
      <c r="B95" s="37">
        <v>0</v>
      </c>
      <c r="C95" s="37">
        <v>0</v>
      </c>
      <c r="E95" s="38">
        <v>90</v>
      </c>
      <c r="F95" s="37">
        <v>0</v>
      </c>
      <c r="G95" s="37">
        <v>0</v>
      </c>
      <c r="I95" s="38">
        <v>90</v>
      </c>
      <c r="J95" s="37">
        <v>0</v>
      </c>
      <c r="K95" s="37">
        <v>0</v>
      </c>
      <c r="M95" s="38">
        <v>90</v>
      </c>
      <c r="N95" s="37">
        <v>0</v>
      </c>
      <c r="O95" s="37">
        <v>0</v>
      </c>
      <c r="Q95" s="38">
        <v>90</v>
      </c>
      <c r="R95" s="37">
        <v>0</v>
      </c>
      <c r="S95" s="37">
        <v>0</v>
      </c>
      <c r="U95" s="38">
        <v>90</v>
      </c>
      <c r="V95" s="37">
        <v>0</v>
      </c>
      <c r="W95" s="37">
        <v>0</v>
      </c>
      <c r="Y95" s="38">
        <v>90</v>
      </c>
      <c r="Z95" s="37">
        <v>0</v>
      </c>
      <c r="AA95" s="37">
        <v>0</v>
      </c>
      <c r="AC95" s="38">
        <v>90</v>
      </c>
      <c r="AD95" s="37">
        <v>0</v>
      </c>
      <c r="AE95" s="37">
        <v>0</v>
      </c>
    </row>
    <row r="96" spans="1:31" ht="14.25" x14ac:dyDescent="0.2">
      <c r="A96" s="35">
        <v>91</v>
      </c>
      <c r="B96" s="37">
        <v>0</v>
      </c>
      <c r="C96" s="37">
        <v>0</v>
      </c>
      <c r="E96" s="38">
        <v>91</v>
      </c>
      <c r="F96" s="37">
        <v>0</v>
      </c>
      <c r="G96" s="37">
        <v>0</v>
      </c>
      <c r="I96" s="38">
        <v>91</v>
      </c>
      <c r="J96" s="37">
        <v>0</v>
      </c>
      <c r="K96" s="37">
        <v>0</v>
      </c>
      <c r="M96" s="38">
        <v>91</v>
      </c>
      <c r="N96" s="37">
        <v>0</v>
      </c>
      <c r="O96" s="37">
        <v>0</v>
      </c>
      <c r="Q96" s="38">
        <v>91</v>
      </c>
      <c r="R96" s="37">
        <v>0</v>
      </c>
      <c r="S96" s="37">
        <v>0</v>
      </c>
      <c r="U96" s="38">
        <v>91</v>
      </c>
      <c r="V96" s="37">
        <v>0</v>
      </c>
      <c r="W96" s="37">
        <v>0</v>
      </c>
      <c r="Y96" s="38">
        <v>91</v>
      </c>
      <c r="Z96" s="37">
        <v>0</v>
      </c>
      <c r="AA96" s="37">
        <v>0</v>
      </c>
      <c r="AC96" s="38">
        <v>91</v>
      </c>
      <c r="AD96" s="37">
        <v>0</v>
      </c>
      <c r="AE96" s="37">
        <v>0</v>
      </c>
    </row>
    <row r="97" spans="1:31" ht="14.25" x14ac:dyDescent="0.2">
      <c r="A97" s="35">
        <v>92</v>
      </c>
      <c r="B97" s="37">
        <v>0</v>
      </c>
      <c r="C97" s="37">
        <v>0</v>
      </c>
      <c r="E97" s="38">
        <v>92</v>
      </c>
      <c r="F97" s="37">
        <v>0</v>
      </c>
      <c r="G97" s="37">
        <v>0</v>
      </c>
      <c r="I97" s="38">
        <v>92</v>
      </c>
      <c r="J97" s="37">
        <v>0</v>
      </c>
      <c r="K97" s="37">
        <v>0</v>
      </c>
      <c r="M97" s="38">
        <v>92</v>
      </c>
      <c r="N97" s="37">
        <v>0</v>
      </c>
      <c r="O97" s="37">
        <v>0</v>
      </c>
      <c r="Q97" s="38">
        <v>92</v>
      </c>
      <c r="R97" s="37">
        <v>0</v>
      </c>
      <c r="S97" s="37">
        <v>0</v>
      </c>
      <c r="U97" s="38">
        <v>92</v>
      </c>
      <c r="V97" s="37">
        <v>0</v>
      </c>
      <c r="W97" s="37">
        <v>0</v>
      </c>
      <c r="Y97" s="38">
        <v>92</v>
      </c>
      <c r="Z97" s="37">
        <v>0</v>
      </c>
      <c r="AA97" s="37">
        <v>0</v>
      </c>
      <c r="AC97" s="38">
        <v>92</v>
      </c>
      <c r="AD97" s="37">
        <v>0</v>
      </c>
      <c r="AE97" s="37">
        <v>0</v>
      </c>
    </row>
    <row r="98" spans="1:31" ht="14.25" x14ac:dyDescent="0.2">
      <c r="A98" s="35">
        <v>93</v>
      </c>
      <c r="B98" s="37">
        <v>0</v>
      </c>
      <c r="C98" s="37">
        <v>0</v>
      </c>
      <c r="E98" s="38">
        <v>93</v>
      </c>
      <c r="F98" s="37">
        <v>0</v>
      </c>
      <c r="G98" s="37">
        <v>0</v>
      </c>
      <c r="I98" s="38">
        <v>93</v>
      </c>
      <c r="J98" s="37">
        <v>0</v>
      </c>
      <c r="K98" s="37">
        <v>0</v>
      </c>
      <c r="M98" s="38">
        <v>93</v>
      </c>
      <c r="N98" s="37">
        <v>0</v>
      </c>
      <c r="O98" s="37">
        <v>0</v>
      </c>
      <c r="Q98" s="38">
        <v>93</v>
      </c>
      <c r="R98" s="37">
        <v>0</v>
      </c>
      <c r="S98" s="37">
        <v>0</v>
      </c>
      <c r="U98" s="38">
        <v>93</v>
      </c>
      <c r="V98" s="37">
        <v>0</v>
      </c>
      <c r="W98" s="37">
        <v>0</v>
      </c>
      <c r="Y98" s="38">
        <v>93</v>
      </c>
      <c r="Z98" s="37">
        <v>0</v>
      </c>
      <c r="AA98" s="37">
        <v>0</v>
      </c>
      <c r="AC98" s="38">
        <v>93</v>
      </c>
      <c r="AD98" s="37">
        <v>0</v>
      </c>
      <c r="AE98" s="37">
        <v>0</v>
      </c>
    </row>
    <row r="99" spans="1:31" ht="14.25" x14ac:dyDescent="0.2">
      <c r="A99" s="35">
        <v>94</v>
      </c>
      <c r="B99" s="37">
        <v>0</v>
      </c>
      <c r="C99" s="37">
        <v>0</v>
      </c>
      <c r="E99" s="38">
        <v>94</v>
      </c>
      <c r="F99" s="37">
        <v>0</v>
      </c>
      <c r="G99" s="37">
        <v>0</v>
      </c>
      <c r="I99" s="38">
        <v>94</v>
      </c>
      <c r="J99" s="37">
        <v>0</v>
      </c>
      <c r="K99" s="37">
        <v>0</v>
      </c>
      <c r="M99" s="38">
        <v>94</v>
      </c>
      <c r="N99" s="37">
        <v>0</v>
      </c>
      <c r="O99" s="37">
        <v>0</v>
      </c>
      <c r="Q99" s="38">
        <v>94</v>
      </c>
      <c r="R99" s="37">
        <v>0</v>
      </c>
      <c r="S99" s="37">
        <v>0</v>
      </c>
      <c r="U99" s="38">
        <v>94</v>
      </c>
      <c r="V99" s="37">
        <v>0</v>
      </c>
      <c r="W99" s="37">
        <v>0</v>
      </c>
      <c r="Y99" s="38">
        <v>94</v>
      </c>
      <c r="Z99" s="37">
        <v>0</v>
      </c>
      <c r="AA99" s="37">
        <v>0</v>
      </c>
      <c r="AC99" s="38">
        <v>94</v>
      </c>
      <c r="AD99" s="37">
        <v>0</v>
      </c>
      <c r="AE99" s="37">
        <v>0</v>
      </c>
    </row>
    <row r="100" spans="1:31" ht="14.25" x14ac:dyDescent="0.2">
      <c r="A100" s="35">
        <v>95</v>
      </c>
      <c r="B100" s="37">
        <v>0</v>
      </c>
      <c r="C100" s="37">
        <v>0</v>
      </c>
      <c r="E100" s="38">
        <v>95</v>
      </c>
      <c r="F100" s="37">
        <v>0</v>
      </c>
      <c r="G100" s="37">
        <v>0</v>
      </c>
      <c r="I100" s="38">
        <v>95</v>
      </c>
      <c r="J100" s="37">
        <v>0</v>
      </c>
      <c r="K100" s="37">
        <v>0</v>
      </c>
      <c r="M100" s="38">
        <v>95</v>
      </c>
      <c r="N100" s="37">
        <v>0</v>
      </c>
      <c r="O100" s="37">
        <v>0</v>
      </c>
      <c r="Q100" s="38">
        <v>95</v>
      </c>
      <c r="R100" s="37">
        <v>0</v>
      </c>
      <c r="S100" s="37">
        <v>0</v>
      </c>
      <c r="U100" s="38">
        <v>95</v>
      </c>
      <c r="V100" s="37">
        <v>0</v>
      </c>
      <c r="W100" s="37">
        <v>0</v>
      </c>
      <c r="Y100" s="38">
        <v>95</v>
      </c>
      <c r="Z100" s="37">
        <v>0</v>
      </c>
      <c r="AA100" s="37">
        <v>0</v>
      </c>
      <c r="AC100" s="38">
        <v>95</v>
      </c>
      <c r="AD100" s="37">
        <v>0</v>
      </c>
      <c r="AE100" s="37">
        <v>0</v>
      </c>
    </row>
    <row r="101" spans="1:31" ht="14.25" x14ac:dyDescent="0.2">
      <c r="A101" s="35">
        <v>96</v>
      </c>
      <c r="B101" s="28">
        <v>744.9</v>
      </c>
      <c r="C101" s="28">
        <v>162</v>
      </c>
      <c r="E101" s="38">
        <v>96</v>
      </c>
      <c r="F101" s="28">
        <v>405.9</v>
      </c>
      <c r="G101" s="28">
        <v>81</v>
      </c>
      <c r="I101" s="38">
        <v>96</v>
      </c>
      <c r="J101" s="28">
        <v>1349.9</v>
      </c>
      <c r="K101" s="42">
        <v>171.6</v>
      </c>
      <c r="M101" s="38">
        <v>96</v>
      </c>
      <c r="N101" s="28">
        <v>746.9</v>
      </c>
      <c r="O101" s="42">
        <v>85.800000000000011</v>
      </c>
      <c r="Q101" s="38">
        <v>96</v>
      </c>
      <c r="R101" s="28">
        <v>1921.3000000000002</v>
      </c>
      <c r="S101" s="28">
        <v>181.2</v>
      </c>
      <c r="U101" s="38">
        <v>96</v>
      </c>
      <c r="V101" s="28">
        <v>1071.0999999999999</v>
      </c>
      <c r="W101" s="28">
        <v>90.6</v>
      </c>
      <c r="Y101" s="38">
        <v>96</v>
      </c>
      <c r="Z101" s="45">
        <v>2496.2000000000003</v>
      </c>
      <c r="AA101" s="45">
        <v>190.8</v>
      </c>
      <c r="AC101" s="38">
        <v>96</v>
      </c>
      <c r="AD101" s="45">
        <v>1398.8</v>
      </c>
      <c r="AE101" s="45">
        <v>95.4</v>
      </c>
    </row>
    <row r="102" spans="1:31" ht="14.25" x14ac:dyDescent="0.2">
      <c r="A102" s="35">
        <v>97</v>
      </c>
      <c r="B102" s="37">
        <v>0</v>
      </c>
      <c r="C102" s="37">
        <v>0</v>
      </c>
      <c r="E102" s="38">
        <v>97</v>
      </c>
      <c r="F102" s="37">
        <v>0</v>
      </c>
      <c r="G102" s="37">
        <v>0</v>
      </c>
      <c r="I102" s="38">
        <v>97</v>
      </c>
      <c r="J102" s="37">
        <v>0</v>
      </c>
      <c r="K102" s="37">
        <v>0</v>
      </c>
      <c r="M102" s="38">
        <v>97</v>
      </c>
      <c r="N102" s="37">
        <v>0</v>
      </c>
      <c r="O102" s="37">
        <v>0</v>
      </c>
      <c r="Q102" s="38">
        <v>97</v>
      </c>
      <c r="R102" s="37">
        <v>0</v>
      </c>
      <c r="S102" s="37">
        <v>0</v>
      </c>
      <c r="U102" s="38">
        <v>97</v>
      </c>
      <c r="V102" s="37">
        <v>0</v>
      </c>
      <c r="W102" s="37">
        <v>0</v>
      </c>
      <c r="Y102" s="38">
        <v>97</v>
      </c>
      <c r="Z102" s="37">
        <v>0</v>
      </c>
      <c r="AA102" s="37">
        <v>0</v>
      </c>
      <c r="AC102" s="38">
        <v>97</v>
      </c>
      <c r="AD102" s="37">
        <v>0</v>
      </c>
      <c r="AE102" s="37">
        <v>0</v>
      </c>
    </row>
    <row r="103" spans="1:31" ht="14.25" x14ac:dyDescent="0.2">
      <c r="A103" s="35">
        <v>98</v>
      </c>
      <c r="B103" s="37">
        <v>0</v>
      </c>
      <c r="C103" s="37">
        <v>0</v>
      </c>
      <c r="E103" s="38">
        <v>98</v>
      </c>
      <c r="F103" s="37">
        <v>0</v>
      </c>
      <c r="G103" s="37">
        <v>0</v>
      </c>
      <c r="I103" s="38">
        <v>98</v>
      </c>
      <c r="J103" s="37">
        <v>0</v>
      </c>
      <c r="K103" s="37">
        <v>0</v>
      </c>
      <c r="M103" s="38">
        <v>98</v>
      </c>
      <c r="N103" s="37">
        <v>0</v>
      </c>
      <c r="O103" s="37">
        <v>0</v>
      </c>
      <c r="Q103" s="38">
        <v>98</v>
      </c>
      <c r="R103" s="37">
        <v>0</v>
      </c>
      <c r="S103" s="37">
        <v>0</v>
      </c>
      <c r="U103" s="38">
        <v>98</v>
      </c>
      <c r="V103" s="37">
        <v>0</v>
      </c>
      <c r="W103" s="37">
        <v>0</v>
      </c>
      <c r="Y103" s="38">
        <v>98</v>
      </c>
      <c r="Z103" s="37">
        <v>0</v>
      </c>
      <c r="AA103" s="37">
        <v>0</v>
      </c>
      <c r="AC103" s="38">
        <v>98</v>
      </c>
      <c r="AD103" s="37">
        <v>0</v>
      </c>
      <c r="AE103" s="37">
        <v>0</v>
      </c>
    </row>
    <row r="104" spans="1:31" ht="14.25" x14ac:dyDescent="0.2">
      <c r="A104" s="35">
        <v>99</v>
      </c>
      <c r="B104" s="37">
        <v>0</v>
      </c>
      <c r="C104" s="37">
        <v>0</v>
      </c>
      <c r="E104" s="38">
        <v>99</v>
      </c>
      <c r="F104" s="37">
        <v>0</v>
      </c>
      <c r="G104" s="37">
        <v>0</v>
      </c>
      <c r="I104" s="38">
        <v>99</v>
      </c>
      <c r="J104" s="37">
        <v>0</v>
      </c>
      <c r="K104" s="37">
        <v>0</v>
      </c>
      <c r="M104" s="38">
        <v>99</v>
      </c>
      <c r="N104" s="37">
        <v>0</v>
      </c>
      <c r="O104" s="37">
        <v>0</v>
      </c>
      <c r="Q104" s="38">
        <v>99</v>
      </c>
      <c r="R104" s="37">
        <v>0</v>
      </c>
      <c r="S104" s="37">
        <v>0</v>
      </c>
      <c r="U104" s="38">
        <v>99</v>
      </c>
      <c r="V104" s="37">
        <v>0</v>
      </c>
      <c r="W104" s="37">
        <v>0</v>
      </c>
      <c r="Y104" s="38">
        <v>99</v>
      </c>
      <c r="Z104" s="37">
        <v>0</v>
      </c>
      <c r="AA104" s="37">
        <v>0</v>
      </c>
      <c r="AC104" s="38">
        <v>99</v>
      </c>
      <c r="AD104" s="37">
        <v>0</v>
      </c>
      <c r="AE104" s="37">
        <v>0</v>
      </c>
    </row>
    <row r="105" spans="1:31" ht="14.25" x14ac:dyDescent="0.2">
      <c r="A105" s="35">
        <v>100</v>
      </c>
      <c r="B105" s="37">
        <v>0</v>
      </c>
      <c r="C105" s="37">
        <v>0</v>
      </c>
      <c r="E105" s="38">
        <v>100</v>
      </c>
      <c r="F105" s="37">
        <v>0</v>
      </c>
      <c r="G105" s="37">
        <v>0</v>
      </c>
      <c r="I105" s="38">
        <v>100</v>
      </c>
      <c r="J105" s="37">
        <v>0</v>
      </c>
      <c r="K105" s="37">
        <v>0</v>
      </c>
      <c r="M105" s="38">
        <v>100</v>
      </c>
      <c r="N105" s="37">
        <v>0</v>
      </c>
      <c r="O105" s="37">
        <v>0</v>
      </c>
      <c r="Q105" s="38">
        <v>100</v>
      </c>
      <c r="R105" s="37">
        <v>0</v>
      </c>
      <c r="S105" s="37">
        <v>0</v>
      </c>
      <c r="U105" s="38">
        <v>100</v>
      </c>
      <c r="V105" s="37">
        <v>0</v>
      </c>
      <c r="W105" s="37">
        <v>0</v>
      </c>
      <c r="Y105" s="38">
        <v>100</v>
      </c>
      <c r="Z105" s="37">
        <v>0</v>
      </c>
      <c r="AA105" s="37">
        <v>0</v>
      </c>
      <c r="AC105" s="38">
        <v>100</v>
      </c>
      <c r="AD105" s="37">
        <v>0</v>
      </c>
      <c r="AE105" s="37">
        <v>0</v>
      </c>
    </row>
    <row r="106" spans="1:31" ht="14.25" x14ac:dyDescent="0.2">
      <c r="A106" s="35">
        <v>101</v>
      </c>
      <c r="B106" s="37">
        <v>0</v>
      </c>
      <c r="C106" s="37">
        <v>0</v>
      </c>
      <c r="E106" s="38">
        <v>101</v>
      </c>
      <c r="F106" s="37">
        <v>0</v>
      </c>
      <c r="G106" s="37">
        <v>0</v>
      </c>
      <c r="I106" s="38">
        <v>101</v>
      </c>
      <c r="J106" s="37">
        <v>0</v>
      </c>
      <c r="K106" s="37">
        <v>0</v>
      </c>
      <c r="M106" s="38">
        <v>101</v>
      </c>
      <c r="N106" s="37">
        <v>0</v>
      </c>
      <c r="O106" s="37">
        <v>0</v>
      </c>
      <c r="Q106" s="38">
        <v>101</v>
      </c>
      <c r="R106" s="37">
        <v>0</v>
      </c>
      <c r="S106" s="37">
        <v>0</v>
      </c>
      <c r="U106" s="38">
        <v>101</v>
      </c>
      <c r="V106" s="37">
        <v>0</v>
      </c>
      <c r="W106" s="37">
        <v>0</v>
      </c>
      <c r="Y106" s="38">
        <v>101</v>
      </c>
      <c r="Z106" s="37">
        <v>0</v>
      </c>
      <c r="AA106" s="37">
        <v>0</v>
      </c>
      <c r="AC106" s="38">
        <v>101</v>
      </c>
      <c r="AD106" s="37">
        <v>0</v>
      </c>
      <c r="AE106" s="37">
        <v>0</v>
      </c>
    </row>
    <row r="107" spans="1:31" ht="14.25" x14ac:dyDescent="0.2">
      <c r="A107" s="35">
        <v>102</v>
      </c>
      <c r="B107" s="37">
        <v>0</v>
      </c>
      <c r="C107" s="37">
        <v>0</v>
      </c>
      <c r="E107" s="38">
        <v>102</v>
      </c>
      <c r="F107" s="37">
        <v>0</v>
      </c>
      <c r="G107" s="37">
        <v>0</v>
      </c>
      <c r="I107" s="38">
        <v>102</v>
      </c>
      <c r="J107" s="37">
        <v>0</v>
      </c>
      <c r="K107" s="37">
        <v>0</v>
      </c>
      <c r="M107" s="38">
        <v>102</v>
      </c>
      <c r="N107" s="37">
        <v>0</v>
      </c>
      <c r="O107" s="37">
        <v>0</v>
      </c>
      <c r="Q107" s="38">
        <v>102</v>
      </c>
      <c r="R107" s="37">
        <v>0</v>
      </c>
      <c r="S107" s="37">
        <v>0</v>
      </c>
      <c r="U107" s="38">
        <v>102</v>
      </c>
      <c r="V107" s="37">
        <v>0</v>
      </c>
      <c r="W107" s="37">
        <v>0</v>
      </c>
      <c r="Y107" s="38">
        <v>102</v>
      </c>
      <c r="Z107" s="37">
        <v>0</v>
      </c>
      <c r="AA107" s="37">
        <v>0</v>
      </c>
      <c r="AC107" s="38">
        <v>102</v>
      </c>
      <c r="AD107" s="37">
        <v>0</v>
      </c>
      <c r="AE107" s="37">
        <v>0</v>
      </c>
    </row>
    <row r="108" spans="1:31" ht="14.25" x14ac:dyDescent="0.2">
      <c r="A108" s="35">
        <v>103</v>
      </c>
      <c r="B108" s="37">
        <v>0</v>
      </c>
      <c r="C108" s="37">
        <v>0</v>
      </c>
      <c r="E108" s="38">
        <v>103</v>
      </c>
      <c r="F108" s="37">
        <v>0</v>
      </c>
      <c r="G108" s="37">
        <v>0</v>
      </c>
      <c r="I108" s="38">
        <v>103</v>
      </c>
      <c r="J108" s="37">
        <v>0</v>
      </c>
      <c r="K108" s="37">
        <v>0</v>
      </c>
      <c r="M108" s="38">
        <v>103</v>
      </c>
      <c r="N108" s="37">
        <v>0</v>
      </c>
      <c r="O108" s="37">
        <v>0</v>
      </c>
      <c r="Q108" s="38">
        <v>103</v>
      </c>
      <c r="R108" s="37">
        <v>0</v>
      </c>
      <c r="S108" s="37">
        <v>0</v>
      </c>
      <c r="U108" s="38">
        <v>103</v>
      </c>
      <c r="V108" s="37">
        <v>0</v>
      </c>
      <c r="W108" s="37">
        <v>0</v>
      </c>
      <c r="Y108" s="38">
        <v>103</v>
      </c>
      <c r="Z108" s="37">
        <v>0</v>
      </c>
      <c r="AA108" s="37">
        <v>0</v>
      </c>
      <c r="AC108" s="38">
        <v>103</v>
      </c>
      <c r="AD108" s="37">
        <v>0</v>
      </c>
      <c r="AE108" s="37">
        <v>0</v>
      </c>
    </row>
    <row r="109" spans="1:31" ht="14.25" x14ac:dyDescent="0.2">
      <c r="A109" s="35">
        <v>104</v>
      </c>
      <c r="B109" s="28">
        <v>823.9</v>
      </c>
      <c r="C109" s="28">
        <v>176.88235294117646</v>
      </c>
      <c r="E109" s="38">
        <v>104</v>
      </c>
      <c r="F109" s="37">
        <v>0</v>
      </c>
      <c r="G109" s="37">
        <v>0</v>
      </c>
      <c r="I109" s="38">
        <v>104</v>
      </c>
      <c r="J109" s="28">
        <v>1482.9</v>
      </c>
      <c r="K109" s="42">
        <v>187.28235294117647</v>
      </c>
      <c r="M109" s="38">
        <v>104</v>
      </c>
      <c r="N109" s="37">
        <v>0</v>
      </c>
      <c r="O109" s="37">
        <v>0</v>
      </c>
      <c r="Q109" s="38">
        <v>104</v>
      </c>
      <c r="R109" s="28">
        <v>2105.5</v>
      </c>
      <c r="S109" s="28">
        <v>197.68235294117648</v>
      </c>
      <c r="U109" s="38">
        <v>104</v>
      </c>
      <c r="V109" s="37">
        <v>0</v>
      </c>
      <c r="W109" s="37">
        <v>0</v>
      </c>
      <c r="Y109" s="38">
        <v>104</v>
      </c>
      <c r="Z109" s="45">
        <v>2731.6000000000004</v>
      </c>
      <c r="AA109" s="45">
        <v>208.08235294117648</v>
      </c>
      <c r="AC109" s="38">
        <v>104</v>
      </c>
      <c r="AD109" s="37">
        <v>0</v>
      </c>
      <c r="AE109" s="37">
        <v>0</v>
      </c>
    </row>
    <row r="110" spans="1:31" ht="14.25" x14ac:dyDescent="0.2">
      <c r="A110" s="35">
        <v>105</v>
      </c>
      <c r="B110" s="37">
        <v>0</v>
      </c>
      <c r="C110" s="37">
        <v>0</v>
      </c>
      <c r="E110" s="38">
        <v>105</v>
      </c>
      <c r="F110" s="37">
        <v>0</v>
      </c>
      <c r="G110" s="37">
        <v>0</v>
      </c>
      <c r="I110" s="38">
        <v>105</v>
      </c>
      <c r="J110" s="37">
        <v>0</v>
      </c>
      <c r="K110" s="37">
        <v>0</v>
      </c>
      <c r="M110" s="38">
        <v>105</v>
      </c>
      <c r="N110" s="37">
        <v>0</v>
      </c>
      <c r="O110" s="37">
        <v>0</v>
      </c>
      <c r="Q110" s="38">
        <v>105</v>
      </c>
      <c r="R110" s="37">
        <v>0</v>
      </c>
      <c r="S110" s="37">
        <v>0</v>
      </c>
      <c r="U110" s="38">
        <v>105</v>
      </c>
      <c r="V110" s="37">
        <v>0</v>
      </c>
      <c r="W110" s="37">
        <v>0</v>
      </c>
      <c r="Y110" s="38">
        <v>105</v>
      </c>
      <c r="Z110" s="37">
        <v>0</v>
      </c>
      <c r="AA110" s="37">
        <v>0</v>
      </c>
      <c r="AC110" s="38">
        <v>105</v>
      </c>
      <c r="AD110" s="37">
        <v>0</v>
      </c>
      <c r="AE110" s="37">
        <v>0</v>
      </c>
    </row>
    <row r="111" spans="1:31" ht="14.25" x14ac:dyDescent="0.2">
      <c r="A111" s="35">
        <v>106</v>
      </c>
      <c r="B111" s="37">
        <v>0</v>
      </c>
      <c r="C111" s="37">
        <v>0</v>
      </c>
      <c r="E111" s="38">
        <v>106</v>
      </c>
      <c r="F111" s="37">
        <v>0</v>
      </c>
      <c r="G111" s="37">
        <v>0</v>
      </c>
      <c r="I111" s="38">
        <v>106</v>
      </c>
      <c r="J111" s="37">
        <v>0</v>
      </c>
      <c r="K111" s="37">
        <v>0</v>
      </c>
      <c r="M111" s="38">
        <v>106</v>
      </c>
      <c r="N111" s="37">
        <v>0</v>
      </c>
      <c r="O111" s="37">
        <v>0</v>
      </c>
      <c r="Q111" s="38">
        <v>106</v>
      </c>
      <c r="R111" s="37">
        <v>0</v>
      </c>
      <c r="S111" s="37">
        <v>0</v>
      </c>
      <c r="U111" s="38">
        <v>106</v>
      </c>
      <c r="V111" s="37">
        <v>0</v>
      </c>
      <c r="W111" s="37">
        <v>0</v>
      </c>
      <c r="Y111" s="38">
        <v>106</v>
      </c>
      <c r="Z111" s="37">
        <v>0</v>
      </c>
      <c r="AA111" s="37">
        <v>0</v>
      </c>
      <c r="AC111" s="38">
        <v>106</v>
      </c>
      <c r="AD111" s="37">
        <v>0</v>
      </c>
      <c r="AE111" s="37">
        <v>0</v>
      </c>
    </row>
    <row r="112" spans="1:31" ht="14.25" x14ac:dyDescent="0.2">
      <c r="A112" s="35">
        <v>107</v>
      </c>
      <c r="B112" s="37">
        <v>0</v>
      </c>
      <c r="C112" s="37">
        <v>0</v>
      </c>
      <c r="E112" s="38">
        <v>107</v>
      </c>
      <c r="F112" s="37">
        <v>0</v>
      </c>
      <c r="G112" s="37">
        <v>0</v>
      </c>
      <c r="I112" s="38">
        <v>107</v>
      </c>
      <c r="J112" s="37">
        <v>0</v>
      </c>
      <c r="K112" s="37">
        <v>0</v>
      </c>
      <c r="M112" s="38">
        <v>107</v>
      </c>
      <c r="N112" s="37">
        <v>0</v>
      </c>
      <c r="O112" s="37">
        <v>0</v>
      </c>
      <c r="Q112" s="38">
        <v>107</v>
      </c>
      <c r="R112" s="37">
        <v>0</v>
      </c>
      <c r="S112" s="37">
        <v>0</v>
      </c>
      <c r="U112" s="38">
        <v>107</v>
      </c>
      <c r="V112" s="37">
        <v>0</v>
      </c>
      <c r="W112" s="37">
        <v>0</v>
      </c>
      <c r="Y112" s="38">
        <v>107</v>
      </c>
      <c r="Z112" s="37">
        <v>0</v>
      </c>
      <c r="AA112" s="37">
        <v>0</v>
      </c>
      <c r="AC112" s="38">
        <v>107</v>
      </c>
      <c r="AD112" s="37">
        <v>0</v>
      </c>
      <c r="AE112" s="37">
        <v>0</v>
      </c>
    </row>
    <row r="113" spans="1:31" ht="14.25" x14ac:dyDescent="0.2">
      <c r="A113" s="35">
        <v>108</v>
      </c>
      <c r="B113" s="37">
        <v>0</v>
      </c>
      <c r="C113" s="37">
        <v>0</v>
      </c>
      <c r="E113" s="38">
        <v>108</v>
      </c>
      <c r="F113" s="37">
        <v>0</v>
      </c>
      <c r="G113" s="37">
        <v>0</v>
      </c>
      <c r="I113" s="38">
        <v>108</v>
      </c>
      <c r="J113" s="37">
        <v>0</v>
      </c>
      <c r="K113" s="37">
        <v>0</v>
      </c>
      <c r="M113" s="38">
        <v>108</v>
      </c>
      <c r="N113" s="37">
        <v>0</v>
      </c>
      <c r="O113" s="37">
        <v>0</v>
      </c>
      <c r="Q113" s="38">
        <v>108</v>
      </c>
      <c r="R113" s="37">
        <v>0</v>
      </c>
      <c r="S113" s="37">
        <v>0</v>
      </c>
      <c r="U113" s="38">
        <v>108</v>
      </c>
      <c r="V113" s="37">
        <v>0</v>
      </c>
      <c r="W113" s="37">
        <v>0</v>
      </c>
      <c r="Y113" s="38">
        <v>108</v>
      </c>
      <c r="Z113" s="37">
        <v>0</v>
      </c>
      <c r="AA113" s="37">
        <v>0</v>
      </c>
      <c r="AC113" s="38">
        <v>108</v>
      </c>
      <c r="AD113" s="37">
        <v>0</v>
      </c>
      <c r="AE113" s="37">
        <v>0</v>
      </c>
    </row>
    <row r="114" spans="1:31" ht="14.25" x14ac:dyDescent="0.2">
      <c r="A114" s="35">
        <v>109</v>
      </c>
      <c r="B114" s="37">
        <v>0</v>
      </c>
      <c r="C114" s="37">
        <v>0</v>
      </c>
      <c r="E114" s="38">
        <v>109</v>
      </c>
      <c r="F114" s="37">
        <v>0</v>
      </c>
      <c r="G114" s="37">
        <v>0</v>
      </c>
      <c r="I114" s="38">
        <v>109</v>
      </c>
      <c r="J114" s="37">
        <v>0</v>
      </c>
      <c r="K114" s="37">
        <v>0</v>
      </c>
      <c r="M114" s="38">
        <v>109</v>
      </c>
      <c r="N114" s="37">
        <v>0</v>
      </c>
      <c r="O114" s="37">
        <v>0</v>
      </c>
      <c r="Q114" s="38">
        <v>109</v>
      </c>
      <c r="R114" s="37">
        <v>0</v>
      </c>
      <c r="S114" s="37">
        <v>0</v>
      </c>
      <c r="U114" s="38">
        <v>109</v>
      </c>
      <c r="V114" s="37">
        <v>0</v>
      </c>
      <c r="W114" s="37">
        <v>0</v>
      </c>
      <c r="Y114" s="38">
        <v>109</v>
      </c>
      <c r="Z114" s="37">
        <v>0</v>
      </c>
      <c r="AA114" s="37">
        <v>0</v>
      </c>
      <c r="AC114" s="38">
        <v>109</v>
      </c>
      <c r="AD114" s="37">
        <v>0</v>
      </c>
      <c r="AE114" s="37">
        <v>0</v>
      </c>
    </row>
    <row r="115" spans="1:31" ht="14.25" x14ac:dyDescent="0.2">
      <c r="A115" s="35">
        <v>110</v>
      </c>
      <c r="B115" s="37">
        <v>0</v>
      </c>
      <c r="C115" s="37">
        <v>0</v>
      </c>
      <c r="E115" s="38">
        <v>110</v>
      </c>
      <c r="F115" s="37">
        <v>0</v>
      </c>
      <c r="G115" s="37">
        <v>0</v>
      </c>
      <c r="I115" s="38">
        <v>110</v>
      </c>
      <c r="J115" s="37">
        <v>0</v>
      </c>
      <c r="K115" s="37">
        <v>0</v>
      </c>
      <c r="M115" s="38">
        <v>110</v>
      </c>
      <c r="N115" s="37">
        <v>0</v>
      </c>
      <c r="O115" s="37">
        <v>0</v>
      </c>
      <c r="Q115" s="38">
        <v>110</v>
      </c>
      <c r="R115" s="37">
        <v>0</v>
      </c>
      <c r="S115" s="37">
        <v>0</v>
      </c>
      <c r="U115" s="38">
        <v>110</v>
      </c>
      <c r="V115" s="37">
        <v>0</v>
      </c>
      <c r="W115" s="37">
        <v>0</v>
      </c>
      <c r="Y115" s="38">
        <v>110</v>
      </c>
      <c r="Z115" s="37">
        <v>0</v>
      </c>
      <c r="AA115" s="37">
        <v>0</v>
      </c>
      <c r="AC115" s="38">
        <v>110</v>
      </c>
      <c r="AD115" s="37">
        <v>0</v>
      </c>
      <c r="AE115" s="37">
        <v>0</v>
      </c>
    </row>
    <row r="116" spans="1:31" ht="14.25" x14ac:dyDescent="0.2">
      <c r="A116" s="35">
        <v>111</v>
      </c>
      <c r="B116" s="37">
        <v>0</v>
      </c>
      <c r="C116" s="37">
        <v>0</v>
      </c>
      <c r="E116" s="38">
        <v>111</v>
      </c>
      <c r="F116" s="37">
        <v>0</v>
      </c>
      <c r="G116" s="37">
        <v>0</v>
      </c>
      <c r="I116" s="38">
        <v>111</v>
      </c>
      <c r="J116" s="37">
        <v>0</v>
      </c>
      <c r="K116" s="37">
        <v>0</v>
      </c>
      <c r="M116" s="38">
        <v>111</v>
      </c>
      <c r="N116" s="37">
        <v>0</v>
      </c>
      <c r="O116" s="37">
        <v>0</v>
      </c>
      <c r="Q116" s="38">
        <v>111</v>
      </c>
      <c r="R116" s="37">
        <v>0</v>
      </c>
      <c r="S116" s="37">
        <v>0</v>
      </c>
      <c r="U116" s="38">
        <v>111</v>
      </c>
      <c r="V116" s="37">
        <v>0</v>
      </c>
      <c r="W116" s="37">
        <v>0</v>
      </c>
      <c r="Y116" s="38">
        <v>111</v>
      </c>
      <c r="Z116" s="37">
        <v>0</v>
      </c>
      <c r="AA116" s="37">
        <v>0</v>
      </c>
      <c r="AC116" s="38">
        <v>111</v>
      </c>
      <c r="AD116" s="37">
        <v>0</v>
      </c>
      <c r="AE116" s="37">
        <v>0</v>
      </c>
    </row>
    <row r="117" spans="1:31" ht="14.25" x14ac:dyDescent="0.2">
      <c r="A117" s="35">
        <v>112</v>
      </c>
      <c r="B117" s="28">
        <v>857.9</v>
      </c>
      <c r="C117" s="28">
        <v>189</v>
      </c>
      <c r="E117" s="38">
        <v>112</v>
      </c>
      <c r="F117" s="28">
        <v>484.9</v>
      </c>
      <c r="G117" s="28">
        <v>95.882352941176464</v>
      </c>
      <c r="I117" s="38">
        <v>112</v>
      </c>
      <c r="J117" s="28">
        <v>1550.9</v>
      </c>
      <c r="K117" s="42">
        <v>200.2</v>
      </c>
      <c r="M117" s="38">
        <v>112</v>
      </c>
      <c r="N117" s="28">
        <v>879.9</v>
      </c>
      <c r="O117" s="42">
        <v>101.48235294117649</v>
      </c>
      <c r="Q117" s="38">
        <v>112</v>
      </c>
      <c r="R117" s="28">
        <v>2204.7000000000003</v>
      </c>
      <c r="S117" s="28">
        <v>211.39999999999998</v>
      </c>
      <c r="U117" s="38">
        <v>112</v>
      </c>
      <c r="V117" s="28">
        <v>1255.3</v>
      </c>
      <c r="W117" s="28">
        <v>107.08235294117647</v>
      </c>
      <c r="Y117" s="38">
        <v>112</v>
      </c>
      <c r="Z117" s="45">
        <v>2862.0000000000005</v>
      </c>
      <c r="AA117" s="45">
        <v>222.60000000000002</v>
      </c>
      <c r="AC117" s="38">
        <v>112</v>
      </c>
      <c r="AD117" s="45">
        <v>1634.2</v>
      </c>
      <c r="AE117" s="45">
        <v>112.68235294117648</v>
      </c>
    </row>
    <row r="118" spans="1:31" ht="14.25" x14ac:dyDescent="0.2">
      <c r="A118" s="35">
        <v>113</v>
      </c>
      <c r="B118" s="37">
        <v>0</v>
      </c>
      <c r="C118" s="37">
        <v>0</v>
      </c>
      <c r="E118" s="38">
        <v>113</v>
      </c>
      <c r="F118" s="37">
        <v>0</v>
      </c>
      <c r="G118" s="37">
        <v>0</v>
      </c>
      <c r="I118" s="38">
        <v>113</v>
      </c>
      <c r="J118" s="37">
        <v>0</v>
      </c>
      <c r="K118" s="37">
        <v>0</v>
      </c>
      <c r="M118" s="38">
        <v>113</v>
      </c>
      <c r="N118" s="37">
        <v>0</v>
      </c>
      <c r="O118" s="37">
        <v>0</v>
      </c>
      <c r="Q118" s="38">
        <v>113</v>
      </c>
      <c r="R118" s="37">
        <v>0</v>
      </c>
      <c r="S118" s="37">
        <v>0</v>
      </c>
      <c r="U118" s="38">
        <v>113</v>
      </c>
      <c r="V118" s="37">
        <v>0</v>
      </c>
      <c r="W118" s="37">
        <v>0</v>
      </c>
      <c r="Y118" s="38">
        <v>113</v>
      </c>
      <c r="Z118" s="37">
        <v>0</v>
      </c>
      <c r="AA118" s="37">
        <v>0</v>
      </c>
      <c r="AC118" s="38">
        <v>113</v>
      </c>
      <c r="AD118" s="37">
        <v>0</v>
      </c>
      <c r="AE118" s="37">
        <v>0</v>
      </c>
    </row>
    <row r="119" spans="1:31" ht="14.25" x14ac:dyDescent="0.2">
      <c r="A119" s="35">
        <v>114</v>
      </c>
      <c r="B119" s="37">
        <v>0</v>
      </c>
      <c r="C119" s="37">
        <v>0</v>
      </c>
      <c r="E119" s="38">
        <v>114</v>
      </c>
      <c r="F119" s="37">
        <v>0</v>
      </c>
      <c r="G119" s="37">
        <v>0</v>
      </c>
      <c r="I119" s="38">
        <v>114</v>
      </c>
      <c r="J119" s="37">
        <v>0</v>
      </c>
      <c r="K119" s="37">
        <v>0</v>
      </c>
      <c r="M119" s="38">
        <v>114</v>
      </c>
      <c r="N119" s="37">
        <v>0</v>
      </c>
      <c r="O119" s="37">
        <v>0</v>
      </c>
      <c r="Q119" s="38">
        <v>114</v>
      </c>
      <c r="R119" s="37">
        <v>0</v>
      </c>
      <c r="S119" s="37">
        <v>0</v>
      </c>
      <c r="U119" s="38">
        <v>114</v>
      </c>
      <c r="V119" s="37">
        <v>0</v>
      </c>
      <c r="W119" s="37">
        <v>0</v>
      </c>
      <c r="Y119" s="38">
        <v>114</v>
      </c>
      <c r="Z119" s="37">
        <v>0</v>
      </c>
      <c r="AA119" s="37">
        <v>0</v>
      </c>
      <c r="AC119" s="38">
        <v>114</v>
      </c>
      <c r="AD119" s="37">
        <v>0</v>
      </c>
      <c r="AE119" s="37">
        <v>0</v>
      </c>
    </row>
    <row r="120" spans="1:31" ht="14.25" x14ac:dyDescent="0.2">
      <c r="A120" s="35">
        <v>115</v>
      </c>
      <c r="B120" s="37">
        <v>0</v>
      </c>
      <c r="C120" s="37">
        <v>0</v>
      </c>
      <c r="E120" s="38">
        <v>115</v>
      </c>
      <c r="F120" s="37">
        <v>0</v>
      </c>
      <c r="G120" s="37">
        <v>0</v>
      </c>
      <c r="I120" s="38">
        <v>115</v>
      </c>
      <c r="J120" s="37">
        <v>0</v>
      </c>
      <c r="K120" s="37">
        <v>0</v>
      </c>
      <c r="M120" s="38">
        <v>115</v>
      </c>
      <c r="N120" s="37">
        <v>0</v>
      </c>
      <c r="O120" s="37">
        <v>0</v>
      </c>
      <c r="Q120" s="38">
        <v>115</v>
      </c>
      <c r="R120" s="37">
        <v>0</v>
      </c>
      <c r="S120" s="37">
        <v>0</v>
      </c>
      <c r="U120" s="38">
        <v>115</v>
      </c>
      <c r="V120" s="37">
        <v>0</v>
      </c>
      <c r="W120" s="37">
        <v>0</v>
      </c>
      <c r="Y120" s="38">
        <v>115</v>
      </c>
      <c r="Z120" s="37">
        <v>0</v>
      </c>
      <c r="AA120" s="37">
        <v>0</v>
      </c>
      <c r="AC120" s="38">
        <v>115</v>
      </c>
      <c r="AD120" s="37">
        <v>0</v>
      </c>
      <c r="AE120" s="37">
        <v>0</v>
      </c>
    </row>
    <row r="121" spans="1:31" ht="14.25" x14ac:dyDescent="0.2">
      <c r="A121" s="35">
        <v>116</v>
      </c>
      <c r="B121" s="37">
        <v>0</v>
      </c>
      <c r="C121" s="37">
        <v>0</v>
      </c>
      <c r="E121" s="38">
        <v>116</v>
      </c>
      <c r="F121" s="37">
        <v>0</v>
      </c>
      <c r="G121" s="37">
        <v>0</v>
      </c>
      <c r="I121" s="38">
        <v>116</v>
      </c>
      <c r="J121" s="37">
        <v>0</v>
      </c>
      <c r="K121" s="37">
        <v>0</v>
      </c>
      <c r="M121" s="38">
        <v>116</v>
      </c>
      <c r="N121" s="37">
        <v>0</v>
      </c>
      <c r="O121" s="37">
        <v>0</v>
      </c>
      <c r="Q121" s="38">
        <v>116</v>
      </c>
      <c r="R121" s="37">
        <v>0</v>
      </c>
      <c r="S121" s="37">
        <v>0</v>
      </c>
      <c r="U121" s="38">
        <v>116</v>
      </c>
      <c r="V121" s="37">
        <v>0</v>
      </c>
      <c r="W121" s="37">
        <v>0</v>
      </c>
      <c r="Y121" s="38">
        <v>116</v>
      </c>
      <c r="Z121" s="37">
        <v>0</v>
      </c>
      <c r="AA121" s="37">
        <v>0</v>
      </c>
      <c r="AC121" s="38">
        <v>116</v>
      </c>
      <c r="AD121" s="37">
        <v>0</v>
      </c>
      <c r="AE121" s="37">
        <v>0</v>
      </c>
    </row>
    <row r="122" spans="1:31" ht="14.25" x14ac:dyDescent="0.2">
      <c r="A122" s="35">
        <v>117</v>
      </c>
      <c r="B122" s="37">
        <v>0</v>
      </c>
      <c r="C122" s="37">
        <v>0</v>
      </c>
      <c r="E122" s="38">
        <v>117</v>
      </c>
      <c r="F122" s="37">
        <v>0</v>
      </c>
      <c r="G122" s="37">
        <v>0</v>
      </c>
      <c r="I122" s="38">
        <v>117</v>
      </c>
      <c r="J122" s="37">
        <v>0</v>
      </c>
      <c r="K122" s="37">
        <v>0</v>
      </c>
      <c r="M122" s="38">
        <v>117</v>
      </c>
      <c r="N122" s="37">
        <v>0</v>
      </c>
      <c r="O122" s="37">
        <v>0</v>
      </c>
      <c r="Q122" s="38">
        <v>117</v>
      </c>
      <c r="R122" s="37">
        <v>0</v>
      </c>
      <c r="S122" s="37">
        <v>0</v>
      </c>
      <c r="U122" s="38">
        <v>117</v>
      </c>
      <c r="V122" s="37">
        <v>0</v>
      </c>
      <c r="W122" s="37">
        <v>0</v>
      </c>
      <c r="Y122" s="38">
        <v>117</v>
      </c>
      <c r="Z122" s="37">
        <v>0</v>
      </c>
      <c r="AA122" s="37">
        <v>0</v>
      </c>
      <c r="AC122" s="38">
        <v>117</v>
      </c>
      <c r="AD122" s="37">
        <v>0</v>
      </c>
      <c r="AE122" s="37">
        <v>0</v>
      </c>
    </row>
    <row r="123" spans="1:31" ht="14.25" x14ac:dyDescent="0.2">
      <c r="A123" s="35">
        <v>118</v>
      </c>
      <c r="B123" s="37">
        <v>0</v>
      </c>
      <c r="C123" s="37">
        <v>0</v>
      </c>
      <c r="E123" s="38">
        <v>118</v>
      </c>
      <c r="F123" s="37">
        <v>0</v>
      </c>
      <c r="G123" s="37">
        <v>0</v>
      </c>
      <c r="I123" s="38">
        <v>118</v>
      </c>
      <c r="J123" s="37">
        <v>0</v>
      </c>
      <c r="K123" s="37">
        <v>0</v>
      </c>
      <c r="M123" s="38">
        <v>118</v>
      </c>
      <c r="N123" s="37">
        <v>0</v>
      </c>
      <c r="O123" s="37">
        <v>0</v>
      </c>
      <c r="Q123" s="38">
        <v>118</v>
      </c>
      <c r="R123" s="37">
        <v>0</v>
      </c>
      <c r="S123" s="37">
        <v>0</v>
      </c>
      <c r="U123" s="38">
        <v>118</v>
      </c>
      <c r="V123" s="37">
        <v>0</v>
      </c>
      <c r="W123" s="37">
        <v>0</v>
      </c>
      <c r="Y123" s="38">
        <v>118</v>
      </c>
      <c r="Z123" s="37">
        <v>0</v>
      </c>
      <c r="AA123" s="37">
        <v>0</v>
      </c>
      <c r="AC123" s="38">
        <v>118</v>
      </c>
      <c r="AD123" s="37">
        <v>0</v>
      </c>
      <c r="AE123" s="37">
        <v>0</v>
      </c>
    </row>
    <row r="124" spans="1:31" ht="14.25" x14ac:dyDescent="0.2">
      <c r="A124" s="35">
        <v>119</v>
      </c>
      <c r="B124" s="37">
        <v>0</v>
      </c>
      <c r="C124" s="37">
        <v>0</v>
      </c>
      <c r="E124" s="38">
        <v>119</v>
      </c>
      <c r="F124" s="37">
        <v>0</v>
      </c>
      <c r="G124" s="37">
        <v>0</v>
      </c>
      <c r="I124" s="38">
        <v>119</v>
      </c>
      <c r="J124" s="37">
        <v>0</v>
      </c>
      <c r="K124" s="37">
        <v>0</v>
      </c>
      <c r="M124" s="38">
        <v>119</v>
      </c>
      <c r="N124" s="37">
        <v>0</v>
      </c>
      <c r="O124" s="37">
        <v>0</v>
      </c>
      <c r="Q124" s="38">
        <v>119</v>
      </c>
      <c r="R124" s="37">
        <v>0</v>
      </c>
      <c r="S124" s="37">
        <v>0</v>
      </c>
      <c r="U124" s="38">
        <v>119</v>
      </c>
      <c r="V124" s="37">
        <v>0</v>
      </c>
      <c r="W124" s="37">
        <v>0</v>
      </c>
      <c r="Y124" s="38">
        <v>119</v>
      </c>
      <c r="Z124" s="37">
        <v>0</v>
      </c>
      <c r="AA124" s="37">
        <v>0</v>
      </c>
      <c r="AC124" s="38">
        <v>119</v>
      </c>
      <c r="AD124" s="37">
        <v>0</v>
      </c>
      <c r="AE124" s="37">
        <v>0</v>
      </c>
    </row>
    <row r="125" spans="1:31" ht="14.25" x14ac:dyDescent="0.2">
      <c r="A125" s="35">
        <v>120</v>
      </c>
      <c r="B125" s="28">
        <v>936.9</v>
      </c>
      <c r="C125" s="28">
        <v>203.88235294117646</v>
      </c>
      <c r="E125" s="38">
        <v>120</v>
      </c>
      <c r="F125" s="37">
        <v>0</v>
      </c>
      <c r="G125" s="37">
        <v>0</v>
      </c>
      <c r="I125" s="38">
        <v>120</v>
      </c>
      <c r="J125" s="28">
        <v>1683.9</v>
      </c>
      <c r="K125" s="42">
        <v>215.88235294117646</v>
      </c>
      <c r="M125" s="38">
        <v>120</v>
      </c>
      <c r="N125" s="37">
        <v>0</v>
      </c>
      <c r="O125" s="37">
        <v>0</v>
      </c>
      <c r="Q125" s="38">
        <v>120</v>
      </c>
      <c r="R125" s="28">
        <v>2388.9</v>
      </c>
      <c r="S125" s="28">
        <v>227.88235294117646</v>
      </c>
      <c r="U125" s="38">
        <v>120</v>
      </c>
      <c r="V125" s="37">
        <v>0</v>
      </c>
      <c r="W125" s="37">
        <v>0</v>
      </c>
      <c r="Y125" s="38">
        <v>120</v>
      </c>
      <c r="Z125" s="45">
        <v>3097.4000000000005</v>
      </c>
      <c r="AA125" s="45">
        <v>239.88235294117649</v>
      </c>
      <c r="AC125" s="38">
        <v>120</v>
      </c>
      <c r="AD125" s="37">
        <v>0</v>
      </c>
      <c r="AE125" s="37">
        <v>0</v>
      </c>
    </row>
    <row r="126" spans="1:31" ht="14.25" x14ac:dyDescent="0.2">
      <c r="A126" s="35">
        <v>121</v>
      </c>
      <c r="B126" s="37">
        <v>0</v>
      </c>
      <c r="C126" s="37">
        <v>0</v>
      </c>
      <c r="E126" s="38">
        <v>121</v>
      </c>
      <c r="F126" s="37">
        <v>0</v>
      </c>
      <c r="G126" s="37">
        <v>0</v>
      </c>
      <c r="I126" s="38">
        <v>121</v>
      </c>
      <c r="J126" s="37">
        <v>0</v>
      </c>
      <c r="K126" s="37">
        <v>0</v>
      </c>
      <c r="M126" s="38">
        <v>121</v>
      </c>
      <c r="N126" s="37">
        <v>0</v>
      </c>
      <c r="O126" s="37">
        <v>0</v>
      </c>
      <c r="Q126" s="38">
        <v>121</v>
      </c>
      <c r="R126" s="37">
        <v>0</v>
      </c>
      <c r="S126" s="37">
        <v>0</v>
      </c>
      <c r="U126" s="38">
        <v>121</v>
      </c>
      <c r="V126" s="37">
        <v>0</v>
      </c>
      <c r="W126" s="37">
        <v>0</v>
      </c>
      <c r="Y126" s="38">
        <v>121</v>
      </c>
      <c r="Z126" s="37">
        <v>0</v>
      </c>
      <c r="AA126" s="37">
        <v>0</v>
      </c>
      <c r="AC126" s="38">
        <v>121</v>
      </c>
      <c r="AD126" s="37">
        <v>0</v>
      </c>
      <c r="AE126" s="37">
        <v>0</v>
      </c>
    </row>
    <row r="127" spans="1:31" ht="14.25" x14ac:dyDescent="0.2">
      <c r="A127" s="35">
        <v>122</v>
      </c>
      <c r="B127" s="37">
        <v>0</v>
      </c>
      <c r="C127" s="37">
        <v>0</v>
      </c>
      <c r="E127" s="38">
        <v>122</v>
      </c>
      <c r="F127" s="37">
        <v>0</v>
      </c>
      <c r="G127" s="37">
        <v>0</v>
      </c>
      <c r="I127" s="38">
        <v>122</v>
      </c>
      <c r="J127" s="37">
        <v>0</v>
      </c>
      <c r="K127" s="37">
        <v>0</v>
      </c>
      <c r="M127" s="38">
        <v>122</v>
      </c>
      <c r="N127" s="37">
        <v>0</v>
      </c>
      <c r="O127" s="37">
        <v>0</v>
      </c>
      <c r="Q127" s="38">
        <v>122</v>
      </c>
      <c r="R127" s="37">
        <v>0</v>
      </c>
      <c r="S127" s="37">
        <v>0</v>
      </c>
      <c r="U127" s="38">
        <v>122</v>
      </c>
      <c r="V127" s="37">
        <v>0</v>
      </c>
      <c r="W127" s="37">
        <v>0</v>
      </c>
      <c r="Y127" s="38">
        <v>122</v>
      </c>
      <c r="Z127" s="37">
        <v>0</v>
      </c>
      <c r="AA127" s="37">
        <v>0</v>
      </c>
      <c r="AC127" s="38">
        <v>122</v>
      </c>
      <c r="AD127" s="37">
        <v>0</v>
      </c>
      <c r="AE127" s="37">
        <v>0</v>
      </c>
    </row>
    <row r="128" spans="1:31" ht="14.25" x14ac:dyDescent="0.2">
      <c r="A128" s="35">
        <v>123</v>
      </c>
      <c r="B128" s="37">
        <v>0</v>
      </c>
      <c r="C128" s="37">
        <v>0</v>
      </c>
      <c r="E128" s="38">
        <v>123</v>
      </c>
      <c r="F128" s="37">
        <v>0</v>
      </c>
      <c r="G128" s="37">
        <v>0</v>
      </c>
      <c r="I128" s="38">
        <v>123</v>
      </c>
      <c r="J128" s="37">
        <v>0</v>
      </c>
      <c r="K128" s="37">
        <v>0</v>
      </c>
      <c r="M128" s="38">
        <v>123</v>
      </c>
      <c r="N128" s="37">
        <v>0</v>
      </c>
      <c r="O128" s="37">
        <v>0</v>
      </c>
      <c r="Q128" s="38">
        <v>123</v>
      </c>
      <c r="R128" s="37">
        <v>0</v>
      </c>
      <c r="S128" s="37">
        <v>0</v>
      </c>
      <c r="U128" s="38">
        <v>123</v>
      </c>
      <c r="V128" s="37">
        <v>0</v>
      </c>
      <c r="W128" s="37">
        <v>0</v>
      </c>
      <c r="Y128" s="38">
        <v>123</v>
      </c>
      <c r="Z128" s="37">
        <v>0</v>
      </c>
      <c r="AA128" s="37">
        <v>0</v>
      </c>
      <c r="AC128" s="38">
        <v>123</v>
      </c>
      <c r="AD128" s="37">
        <v>0</v>
      </c>
      <c r="AE128" s="37">
        <v>0</v>
      </c>
    </row>
    <row r="129" spans="1:31" ht="14.25" x14ac:dyDescent="0.2">
      <c r="A129" s="35">
        <v>124</v>
      </c>
      <c r="B129" s="37">
        <v>0</v>
      </c>
      <c r="C129" s="37">
        <v>0</v>
      </c>
      <c r="E129" s="38">
        <v>124</v>
      </c>
      <c r="F129" s="37">
        <v>0</v>
      </c>
      <c r="G129" s="37">
        <v>0</v>
      </c>
      <c r="I129" s="38">
        <v>124</v>
      </c>
      <c r="J129" s="37">
        <v>0</v>
      </c>
      <c r="K129" s="37">
        <v>0</v>
      </c>
      <c r="M129" s="38">
        <v>124</v>
      </c>
      <c r="N129" s="37">
        <v>0</v>
      </c>
      <c r="O129" s="37">
        <v>0</v>
      </c>
      <c r="Q129" s="38">
        <v>124</v>
      </c>
      <c r="R129" s="37">
        <v>0</v>
      </c>
      <c r="S129" s="37">
        <v>0</v>
      </c>
      <c r="U129" s="38">
        <v>124</v>
      </c>
      <c r="V129" s="37">
        <v>0</v>
      </c>
      <c r="W129" s="37">
        <v>0</v>
      </c>
      <c r="Y129" s="38">
        <v>124</v>
      </c>
      <c r="Z129" s="37">
        <v>0</v>
      </c>
      <c r="AA129" s="37">
        <v>0</v>
      </c>
      <c r="AC129" s="38">
        <v>124</v>
      </c>
      <c r="AD129" s="37">
        <v>0</v>
      </c>
      <c r="AE129" s="37">
        <v>0</v>
      </c>
    </row>
    <row r="130" spans="1:31" ht="14.25" x14ac:dyDescent="0.2">
      <c r="A130" s="35">
        <v>125</v>
      </c>
      <c r="B130" s="37">
        <v>0</v>
      </c>
      <c r="C130" s="37">
        <v>0</v>
      </c>
      <c r="E130" s="38">
        <v>125</v>
      </c>
      <c r="F130" s="37">
        <v>0</v>
      </c>
      <c r="G130" s="37">
        <v>0</v>
      </c>
      <c r="I130" s="38">
        <v>125</v>
      </c>
      <c r="J130" s="37">
        <v>0</v>
      </c>
      <c r="K130" s="37">
        <v>0</v>
      </c>
      <c r="M130" s="38">
        <v>125</v>
      </c>
      <c r="N130" s="37">
        <v>0</v>
      </c>
      <c r="O130" s="37">
        <v>0</v>
      </c>
      <c r="Q130" s="38">
        <v>125</v>
      </c>
      <c r="R130" s="37">
        <v>0</v>
      </c>
      <c r="S130" s="37">
        <v>0</v>
      </c>
      <c r="U130" s="38">
        <v>125</v>
      </c>
      <c r="V130" s="37">
        <v>0</v>
      </c>
      <c r="W130" s="37">
        <v>0</v>
      </c>
      <c r="Y130" s="38">
        <v>125</v>
      </c>
      <c r="Z130" s="37">
        <v>0</v>
      </c>
      <c r="AA130" s="37">
        <v>0</v>
      </c>
      <c r="AC130" s="38">
        <v>125</v>
      </c>
      <c r="AD130" s="37">
        <v>0</v>
      </c>
      <c r="AE130" s="37">
        <v>0</v>
      </c>
    </row>
    <row r="131" spans="1:31" ht="14.25" x14ac:dyDescent="0.2">
      <c r="A131" s="35">
        <v>126</v>
      </c>
      <c r="B131" s="37">
        <v>0</v>
      </c>
      <c r="C131" s="37">
        <v>0</v>
      </c>
      <c r="E131" s="38">
        <v>126</v>
      </c>
      <c r="F131" s="37">
        <v>0</v>
      </c>
      <c r="G131" s="37">
        <v>0</v>
      </c>
      <c r="I131" s="38">
        <v>126</v>
      </c>
      <c r="J131" s="37">
        <v>0</v>
      </c>
      <c r="K131" s="37">
        <v>0</v>
      </c>
      <c r="M131" s="38">
        <v>126</v>
      </c>
      <c r="N131" s="37">
        <v>0</v>
      </c>
      <c r="O131" s="37">
        <v>0</v>
      </c>
      <c r="Q131" s="38">
        <v>126</v>
      </c>
      <c r="R131" s="37">
        <v>0</v>
      </c>
      <c r="S131" s="37">
        <v>0</v>
      </c>
      <c r="U131" s="38">
        <v>126</v>
      </c>
      <c r="V131" s="37">
        <v>0</v>
      </c>
      <c r="W131" s="37">
        <v>0</v>
      </c>
      <c r="Y131" s="38">
        <v>126</v>
      </c>
      <c r="Z131" s="37">
        <v>0</v>
      </c>
      <c r="AA131" s="37">
        <v>0</v>
      </c>
      <c r="AC131" s="38">
        <v>126</v>
      </c>
      <c r="AD131" s="37">
        <v>0</v>
      </c>
      <c r="AE131" s="37">
        <v>0</v>
      </c>
    </row>
    <row r="132" spans="1:31" ht="14.25" x14ac:dyDescent="0.2">
      <c r="A132" s="35">
        <v>127</v>
      </c>
      <c r="B132" s="37">
        <v>0</v>
      </c>
      <c r="C132" s="37">
        <v>0</v>
      </c>
      <c r="E132" s="38">
        <v>127</v>
      </c>
      <c r="F132" s="37">
        <v>0</v>
      </c>
      <c r="G132" s="37">
        <v>0</v>
      </c>
      <c r="I132" s="38">
        <v>127</v>
      </c>
      <c r="J132" s="37">
        <v>0</v>
      </c>
      <c r="K132" s="37">
        <v>0</v>
      </c>
      <c r="M132" s="38">
        <v>127</v>
      </c>
      <c r="N132" s="37">
        <v>0</v>
      </c>
      <c r="O132" s="37">
        <v>0</v>
      </c>
      <c r="Q132" s="38">
        <v>127</v>
      </c>
      <c r="R132" s="37">
        <v>0</v>
      </c>
      <c r="S132" s="37">
        <v>0</v>
      </c>
      <c r="U132" s="38">
        <v>127</v>
      </c>
      <c r="V132" s="37">
        <v>0</v>
      </c>
      <c r="W132" s="37">
        <v>0</v>
      </c>
      <c r="Y132" s="38">
        <v>127</v>
      </c>
      <c r="Z132" s="37">
        <v>0</v>
      </c>
      <c r="AA132" s="37">
        <v>0</v>
      </c>
      <c r="AC132" s="38">
        <v>127</v>
      </c>
      <c r="AD132" s="37">
        <v>0</v>
      </c>
      <c r="AE132" s="37">
        <v>0</v>
      </c>
    </row>
    <row r="133" spans="1:31" ht="14.25" x14ac:dyDescent="0.2">
      <c r="A133" s="35">
        <v>128</v>
      </c>
      <c r="B133" s="28">
        <v>970.9</v>
      </c>
      <c r="C133" s="28">
        <v>216</v>
      </c>
      <c r="E133" s="38">
        <v>128</v>
      </c>
      <c r="F133" s="28">
        <v>518.9</v>
      </c>
      <c r="G133" s="28">
        <v>108</v>
      </c>
      <c r="I133" s="38">
        <v>128</v>
      </c>
      <c r="J133" s="28">
        <v>1751.9</v>
      </c>
      <c r="K133" s="42">
        <v>228.79999999999998</v>
      </c>
      <c r="M133" s="38">
        <v>128</v>
      </c>
      <c r="N133" s="28">
        <v>947.9</v>
      </c>
      <c r="O133" s="42">
        <v>114.4</v>
      </c>
      <c r="Q133" s="38">
        <v>128</v>
      </c>
      <c r="R133" s="28">
        <v>2488.1000000000004</v>
      </c>
      <c r="S133" s="28">
        <v>241.59999999999997</v>
      </c>
      <c r="U133" s="38">
        <v>128</v>
      </c>
      <c r="V133" s="28">
        <v>1354.5</v>
      </c>
      <c r="W133" s="28">
        <v>120.8</v>
      </c>
      <c r="Y133" s="38">
        <v>128</v>
      </c>
      <c r="Z133" s="45">
        <v>3227.8000000000006</v>
      </c>
      <c r="AA133" s="45">
        <v>254.40000000000003</v>
      </c>
      <c r="AC133" s="38">
        <v>128</v>
      </c>
      <c r="AD133" s="45">
        <v>1764.6</v>
      </c>
      <c r="AE133" s="45">
        <v>127.2</v>
      </c>
    </row>
    <row r="134" spans="1:31" ht="14.25" x14ac:dyDescent="0.2">
      <c r="A134" s="35">
        <v>129</v>
      </c>
      <c r="B134" s="37">
        <v>0</v>
      </c>
      <c r="C134" s="37">
        <v>0</v>
      </c>
      <c r="E134" s="44">
        <v>129</v>
      </c>
      <c r="F134" s="37">
        <v>0</v>
      </c>
      <c r="G134" s="37">
        <v>0</v>
      </c>
      <c r="I134" s="38">
        <v>129</v>
      </c>
      <c r="J134" s="37">
        <v>0</v>
      </c>
      <c r="K134" s="37">
        <v>0</v>
      </c>
      <c r="M134" s="44">
        <v>129</v>
      </c>
      <c r="N134" s="37">
        <v>0</v>
      </c>
      <c r="O134" s="37">
        <v>0</v>
      </c>
      <c r="Q134" s="38">
        <v>129</v>
      </c>
      <c r="R134" s="37">
        <v>0</v>
      </c>
      <c r="S134" s="37">
        <v>0</v>
      </c>
      <c r="U134" s="44">
        <v>129</v>
      </c>
      <c r="V134" s="37">
        <v>0</v>
      </c>
      <c r="W134" s="37">
        <v>0</v>
      </c>
      <c r="Y134" s="38">
        <v>129</v>
      </c>
      <c r="Z134" s="37">
        <v>0</v>
      </c>
      <c r="AA134" s="37">
        <v>0</v>
      </c>
      <c r="AC134" s="44">
        <v>129</v>
      </c>
      <c r="AD134" s="37">
        <v>0</v>
      </c>
      <c r="AE134" s="37">
        <v>0</v>
      </c>
    </row>
    <row r="135" spans="1:31" ht="14.25" x14ac:dyDescent="0.2">
      <c r="A135" s="35">
        <v>130</v>
      </c>
      <c r="B135" s="37">
        <v>0</v>
      </c>
      <c r="C135" s="37">
        <v>0</v>
      </c>
      <c r="E135" s="44">
        <v>130</v>
      </c>
      <c r="F135" s="37">
        <v>0</v>
      </c>
      <c r="G135" s="37">
        <v>0</v>
      </c>
      <c r="I135" s="38">
        <v>130</v>
      </c>
      <c r="J135" s="37">
        <v>0</v>
      </c>
      <c r="K135" s="37">
        <v>0</v>
      </c>
      <c r="M135" s="44">
        <v>130</v>
      </c>
      <c r="N135" s="37">
        <v>0</v>
      </c>
      <c r="O135" s="37">
        <v>0</v>
      </c>
      <c r="Q135" s="38">
        <v>130</v>
      </c>
      <c r="R135" s="37">
        <v>0</v>
      </c>
      <c r="S135" s="37">
        <v>0</v>
      </c>
      <c r="U135" s="44">
        <v>130</v>
      </c>
      <c r="V135" s="37">
        <v>0</v>
      </c>
      <c r="W135" s="37">
        <v>0</v>
      </c>
      <c r="Y135" s="38">
        <v>130</v>
      </c>
      <c r="Z135" s="37">
        <v>0</v>
      </c>
      <c r="AA135" s="37">
        <v>0</v>
      </c>
      <c r="AC135" s="44">
        <v>130</v>
      </c>
      <c r="AD135" s="37">
        <v>0</v>
      </c>
      <c r="AE135" s="37">
        <v>0</v>
      </c>
    </row>
    <row r="136" spans="1:31" ht="14.25" x14ac:dyDescent="0.2">
      <c r="A136" s="35">
        <v>131</v>
      </c>
      <c r="B136" s="37">
        <v>0</v>
      </c>
      <c r="C136" s="37">
        <v>0</v>
      </c>
      <c r="E136" s="44">
        <v>131</v>
      </c>
      <c r="F136" s="37">
        <v>0</v>
      </c>
      <c r="G136" s="37">
        <v>0</v>
      </c>
      <c r="I136" s="38">
        <v>131</v>
      </c>
      <c r="J136" s="37">
        <v>0</v>
      </c>
      <c r="K136" s="37">
        <v>0</v>
      </c>
      <c r="M136" s="44">
        <v>131</v>
      </c>
      <c r="N136" s="37">
        <v>0</v>
      </c>
      <c r="O136" s="37">
        <v>0</v>
      </c>
      <c r="Q136" s="38">
        <v>131</v>
      </c>
      <c r="R136" s="37">
        <v>0</v>
      </c>
      <c r="S136" s="37">
        <v>0</v>
      </c>
      <c r="U136" s="44">
        <v>131</v>
      </c>
      <c r="V136" s="37">
        <v>0</v>
      </c>
      <c r="W136" s="37">
        <v>0</v>
      </c>
      <c r="Y136" s="38">
        <v>131</v>
      </c>
      <c r="Z136" s="37">
        <v>0</v>
      </c>
      <c r="AA136" s="37">
        <v>0</v>
      </c>
      <c r="AC136" s="44">
        <v>131</v>
      </c>
      <c r="AD136" s="37">
        <v>0</v>
      </c>
      <c r="AE136" s="37">
        <v>0</v>
      </c>
    </row>
    <row r="137" spans="1:31" ht="14.25" x14ac:dyDescent="0.2">
      <c r="A137" s="35">
        <v>132</v>
      </c>
      <c r="B137" s="37">
        <v>0</v>
      </c>
      <c r="C137" s="37">
        <v>0</v>
      </c>
      <c r="E137" s="44">
        <v>132</v>
      </c>
      <c r="F137" s="37">
        <v>0</v>
      </c>
      <c r="G137" s="37">
        <v>0</v>
      </c>
      <c r="I137" s="38">
        <v>132</v>
      </c>
      <c r="J137" s="37">
        <v>0</v>
      </c>
      <c r="K137" s="37">
        <v>0</v>
      </c>
      <c r="M137" s="44">
        <v>132</v>
      </c>
      <c r="N137" s="37">
        <v>0</v>
      </c>
      <c r="O137" s="37">
        <v>0</v>
      </c>
      <c r="Q137" s="38">
        <v>132</v>
      </c>
      <c r="R137" s="37">
        <v>0</v>
      </c>
      <c r="S137" s="37">
        <v>0</v>
      </c>
      <c r="U137" s="44">
        <v>132</v>
      </c>
      <c r="V137" s="37">
        <v>0</v>
      </c>
      <c r="W137" s="37">
        <v>0</v>
      </c>
      <c r="Y137" s="38">
        <v>132</v>
      </c>
      <c r="Z137" s="37">
        <v>0</v>
      </c>
      <c r="AA137" s="37">
        <v>0</v>
      </c>
      <c r="AC137" s="44">
        <v>132</v>
      </c>
      <c r="AD137" s="37">
        <v>0</v>
      </c>
      <c r="AE137" s="37">
        <v>0</v>
      </c>
    </row>
    <row r="138" spans="1:31" ht="14.25" x14ac:dyDescent="0.2">
      <c r="A138" s="35">
        <v>133</v>
      </c>
      <c r="B138" s="37">
        <v>0</v>
      </c>
      <c r="C138" s="37">
        <v>0</v>
      </c>
      <c r="E138" s="44">
        <v>133</v>
      </c>
      <c r="F138" s="37">
        <v>0</v>
      </c>
      <c r="G138" s="37">
        <v>0</v>
      </c>
      <c r="I138" s="38">
        <v>133</v>
      </c>
      <c r="J138" s="37">
        <v>0</v>
      </c>
      <c r="K138" s="37">
        <v>0</v>
      </c>
      <c r="M138" s="44">
        <v>133</v>
      </c>
      <c r="N138" s="37">
        <v>0</v>
      </c>
      <c r="O138" s="37">
        <v>0</v>
      </c>
      <c r="Q138" s="38">
        <v>133</v>
      </c>
      <c r="R138" s="37">
        <v>0</v>
      </c>
      <c r="S138" s="37">
        <v>0</v>
      </c>
      <c r="U138" s="44">
        <v>133</v>
      </c>
      <c r="V138" s="37">
        <v>0</v>
      </c>
      <c r="W138" s="37">
        <v>0</v>
      </c>
      <c r="Y138" s="38">
        <v>133</v>
      </c>
      <c r="Z138" s="37">
        <v>0</v>
      </c>
      <c r="AA138" s="37">
        <v>0</v>
      </c>
      <c r="AC138" s="44">
        <v>133</v>
      </c>
      <c r="AD138" s="37">
        <v>0</v>
      </c>
      <c r="AE138" s="37">
        <v>0</v>
      </c>
    </row>
    <row r="139" spans="1:31" ht="14.25" x14ac:dyDescent="0.2">
      <c r="A139" s="35">
        <v>134</v>
      </c>
      <c r="B139" s="37">
        <v>0</v>
      </c>
      <c r="C139" s="37">
        <v>0</v>
      </c>
      <c r="E139" s="44">
        <v>134</v>
      </c>
      <c r="F139" s="37">
        <v>0</v>
      </c>
      <c r="G139" s="37">
        <v>0</v>
      </c>
      <c r="I139" s="38">
        <v>134</v>
      </c>
      <c r="J139" s="37">
        <v>0</v>
      </c>
      <c r="K139" s="37">
        <v>0</v>
      </c>
      <c r="M139" s="44">
        <v>134</v>
      </c>
      <c r="N139" s="37">
        <v>0</v>
      </c>
      <c r="O139" s="37">
        <v>0</v>
      </c>
      <c r="Q139" s="38">
        <v>134</v>
      </c>
      <c r="R139" s="37">
        <v>0</v>
      </c>
      <c r="S139" s="37">
        <v>0</v>
      </c>
      <c r="U139" s="44">
        <v>134</v>
      </c>
      <c r="V139" s="37">
        <v>0</v>
      </c>
      <c r="W139" s="37">
        <v>0</v>
      </c>
      <c r="Y139" s="38">
        <v>134</v>
      </c>
      <c r="Z139" s="37">
        <v>0</v>
      </c>
      <c r="AA139" s="37">
        <v>0</v>
      </c>
      <c r="AC139" s="44">
        <v>134</v>
      </c>
      <c r="AD139" s="37">
        <v>0</v>
      </c>
      <c r="AE139" s="37">
        <v>0</v>
      </c>
    </row>
    <row r="140" spans="1:31" ht="14.25" x14ac:dyDescent="0.2">
      <c r="A140" s="35">
        <v>135</v>
      </c>
      <c r="B140" s="37">
        <v>0</v>
      </c>
      <c r="C140" s="37">
        <v>0</v>
      </c>
      <c r="E140" s="44">
        <v>135</v>
      </c>
      <c r="F140" s="37">
        <v>0</v>
      </c>
      <c r="G140" s="37">
        <v>0</v>
      </c>
      <c r="I140" s="38">
        <v>135</v>
      </c>
      <c r="J140" s="37">
        <v>0</v>
      </c>
      <c r="K140" s="37">
        <v>0</v>
      </c>
      <c r="M140" s="44">
        <v>135</v>
      </c>
      <c r="N140" s="37">
        <v>0</v>
      </c>
      <c r="O140" s="37">
        <v>0</v>
      </c>
      <c r="Q140" s="38">
        <v>135</v>
      </c>
      <c r="R140" s="37">
        <v>0</v>
      </c>
      <c r="S140" s="37">
        <v>0</v>
      </c>
      <c r="U140" s="44">
        <v>135</v>
      </c>
      <c r="V140" s="37">
        <v>0</v>
      </c>
      <c r="W140" s="37">
        <v>0</v>
      </c>
      <c r="Y140" s="38">
        <v>135</v>
      </c>
      <c r="Z140" s="37">
        <v>0</v>
      </c>
      <c r="AA140" s="37">
        <v>0</v>
      </c>
      <c r="AC140" s="44">
        <v>135</v>
      </c>
      <c r="AD140" s="37">
        <v>0</v>
      </c>
      <c r="AE140" s="37">
        <v>0</v>
      </c>
    </row>
    <row r="141" spans="1:31" ht="14.25" x14ac:dyDescent="0.2">
      <c r="A141" s="35">
        <v>136</v>
      </c>
      <c r="B141" s="28">
        <v>1049.9000000000001</v>
      </c>
      <c r="C141" s="28">
        <v>230.88235294117646</v>
      </c>
      <c r="E141" s="44">
        <v>136</v>
      </c>
      <c r="F141" s="37">
        <v>0</v>
      </c>
      <c r="G141" s="37">
        <v>0</v>
      </c>
      <c r="I141" s="38">
        <v>136</v>
      </c>
      <c r="J141" s="28">
        <v>1884.9</v>
      </c>
      <c r="K141" s="42">
        <v>244.48235294117646</v>
      </c>
      <c r="M141" s="44">
        <v>136</v>
      </c>
      <c r="N141" s="37">
        <v>0</v>
      </c>
      <c r="O141" s="37">
        <v>0</v>
      </c>
      <c r="Q141" s="38">
        <v>136</v>
      </c>
      <c r="R141" s="28">
        <v>2672.3</v>
      </c>
      <c r="S141" s="28">
        <v>258.08235294117645</v>
      </c>
      <c r="U141" s="44">
        <v>136</v>
      </c>
      <c r="V141" s="37">
        <v>0</v>
      </c>
      <c r="W141" s="37">
        <v>0</v>
      </c>
      <c r="Y141" s="38">
        <v>136</v>
      </c>
      <c r="Z141" s="45">
        <v>3463.2000000000007</v>
      </c>
      <c r="AA141" s="45">
        <v>271.68235294117653</v>
      </c>
      <c r="AC141" s="44">
        <v>136</v>
      </c>
      <c r="AD141" s="37">
        <v>0</v>
      </c>
      <c r="AE141" s="37">
        <v>0</v>
      </c>
    </row>
    <row r="142" spans="1:31" ht="14.25" x14ac:dyDescent="0.2">
      <c r="A142" s="35">
        <v>137</v>
      </c>
      <c r="B142" s="37">
        <v>0</v>
      </c>
      <c r="C142" s="37">
        <v>0</v>
      </c>
      <c r="E142" s="44">
        <v>137</v>
      </c>
      <c r="F142" s="37">
        <v>0</v>
      </c>
      <c r="G142" s="37">
        <v>0</v>
      </c>
      <c r="I142" s="38">
        <v>137</v>
      </c>
      <c r="J142" s="37">
        <v>0</v>
      </c>
      <c r="K142" s="37">
        <v>0</v>
      </c>
      <c r="M142" s="44">
        <v>137</v>
      </c>
      <c r="N142" s="37">
        <v>0</v>
      </c>
      <c r="O142" s="37">
        <v>0</v>
      </c>
      <c r="Q142" s="38">
        <v>137</v>
      </c>
      <c r="R142" s="37">
        <v>0</v>
      </c>
      <c r="S142" s="37">
        <v>0</v>
      </c>
      <c r="U142" s="44">
        <v>137</v>
      </c>
      <c r="V142" s="37">
        <v>0</v>
      </c>
      <c r="W142" s="37">
        <v>0</v>
      </c>
      <c r="Y142" s="38">
        <v>137</v>
      </c>
      <c r="Z142" s="37">
        <v>0</v>
      </c>
      <c r="AA142" s="37">
        <v>0</v>
      </c>
      <c r="AC142" s="44">
        <v>137</v>
      </c>
      <c r="AD142" s="37">
        <v>0</v>
      </c>
      <c r="AE142" s="37">
        <v>0</v>
      </c>
    </row>
    <row r="143" spans="1:31" ht="14.25" x14ac:dyDescent="0.2">
      <c r="A143" s="35">
        <v>138</v>
      </c>
      <c r="B143" s="37">
        <v>0</v>
      </c>
      <c r="C143" s="37">
        <v>0</v>
      </c>
      <c r="E143" s="44">
        <v>138</v>
      </c>
      <c r="F143" s="37">
        <v>0</v>
      </c>
      <c r="G143" s="37">
        <v>0</v>
      </c>
      <c r="I143" s="38">
        <v>138</v>
      </c>
      <c r="J143" s="37">
        <v>0</v>
      </c>
      <c r="K143" s="37">
        <v>0</v>
      </c>
      <c r="M143" s="44">
        <v>138</v>
      </c>
      <c r="N143" s="37">
        <v>0</v>
      </c>
      <c r="O143" s="37">
        <v>0</v>
      </c>
      <c r="Q143" s="38">
        <v>138</v>
      </c>
      <c r="R143" s="37">
        <v>0</v>
      </c>
      <c r="S143" s="37">
        <v>0</v>
      </c>
      <c r="U143" s="44">
        <v>138</v>
      </c>
      <c r="V143" s="37">
        <v>0</v>
      </c>
      <c r="W143" s="37">
        <v>0</v>
      </c>
      <c r="Y143" s="38">
        <v>138</v>
      </c>
      <c r="Z143" s="37">
        <v>0</v>
      </c>
      <c r="AA143" s="37">
        <v>0</v>
      </c>
      <c r="AC143" s="44">
        <v>138</v>
      </c>
      <c r="AD143" s="37">
        <v>0</v>
      </c>
      <c r="AE143" s="37">
        <v>0</v>
      </c>
    </row>
    <row r="144" spans="1:31" ht="14.25" x14ac:dyDescent="0.2">
      <c r="A144" s="35">
        <v>139</v>
      </c>
      <c r="B144" s="37">
        <v>0</v>
      </c>
      <c r="C144" s="37">
        <v>0</v>
      </c>
      <c r="E144" s="44">
        <v>139</v>
      </c>
      <c r="F144" s="37">
        <v>0</v>
      </c>
      <c r="G144" s="37">
        <v>0</v>
      </c>
      <c r="I144" s="38">
        <v>139</v>
      </c>
      <c r="J144" s="37">
        <v>0</v>
      </c>
      <c r="K144" s="37">
        <v>0</v>
      </c>
      <c r="M144" s="44">
        <v>139</v>
      </c>
      <c r="N144" s="37">
        <v>0</v>
      </c>
      <c r="O144" s="37">
        <v>0</v>
      </c>
      <c r="Q144" s="38">
        <v>139</v>
      </c>
      <c r="R144" s="37">
        <v>0</v>
      </c>
      <c r="S144" s="37">
        <v>0</v>
      </c>
      <c r="U144" s="44">
        <v>139</v>
      </c>
      <c r="V144" s="37">
        <v>0</v>
      </c>
      <c r="W144" s="37">
        <v>0</v>
      </c>
      <c r="Y144" s="38">
        <v>139</v>
      </c>
      <c r="Z144" s="37">
        <v>0</v>
      </c>
      <c r="AA144" s="37">
        <v>0</v>
      </c>
      <c r="AC144" s="44">
        <v>139</v>
      </c>
      <c r="AD144" s="37">
        <v>0</v>
      </c>
      <c r="AE144" s="37">
        <v>0</v>
      </c>
    </row>
    <row r="145" spans="1:31" ht="14.25" x14ac:dyDescent="0.2">
      <c r="A145" s="35">
        <v>140</v>
      </c>
      <c r="B145" s="37">
        <v>0</v>
      </c>
      <c r="C145" s="37">
        <v>0</v>
      </c>
      <c r="E145" s="44">
        <v>140</v>
      </c>
      <c r="F145" s="37">
        <v>0</v>
      </c>
      <c r="G145" s="37">
        <v>0</v>
      </c>
      <c r="I145" s="38">
        <v>140</v>
      </c>
      <c r="J145" s="37">
        <v>0</v>
      </c>
      <c r="K145" s="37">
        <v>0</v>
      </c>
      <c r="M145" s="44">
        <v>140</v>
      </c>
      <c r="N145" s="37">
        <v>0</v>
      </c>
      <c r="O145" s="37">
        <v>0</v>
      </c>
      <c r="Q145" s="38">
        <v>140</v>
      </c>
      <c r="R145" s="37">
        <v>0</v>
      </c>
      <c r="S145" s="37">
        <v>0</v>
      </c>
      <c r="U145" s="44">
        <v>140</v>
      </c>
      <c r="V145" s="37">
        <v>0</v>
      </c>
      <c r="W145" s="37">
        <v>0</v>
      </c>
      <c r="Y145" s="38">
        <v>140</v>
      </c>
      <c r="Z145" s="37">
        <v>0</v>
      </c>
      <c r="AA145" s="37">
        <v>0</v>
      </c>
      <c r="AC145" s="44">
        <v>140</v>
      </c>
      <c r="AD145" s="37">
        <v>0</v>
      </c>
      <c r="AE145" s="37">
        <v>0</v>
      </c>
    </row>
    <row r="146" spans="1:31" ht="14.25" x14ac:dyDescent="0.2">
      <c r="A146" s="35">
        <v>141</v>
      </c>
      <c r="B146" s="37">
        <v>0</v>
      </c>
      <c r="C146" s="37">
        <v>0</v>
      </c>
      <c r="E146" s="44">
        <v>141</v>
      </c>
      <c r="F146" s="37">
        <v>0</v>
      </c>
      <c r="G146" s="37">
        <v>0</v>
      </c>
      <c r="I146" s="38">
        <v>141</v>
      </c>
      <c r="J146" s="37">
        <v>0</v>
      </c>
      <c r="K146" s="37">
        <v>0</v>
      </c>
      <c r="M146" s="44">
        <v>141</v>
      </c>
      <c r="N146" s="37">
        <v>0</v>
      </c>
      <c r="O146" s="37">
        <v>0</v>
      </c>
      <c r="Q146" s="38">
        <v>141</v>
      </c>
      <c r="R146" s="37">
        <v>0</v>
      </c>
      <c r="S146" s="37">
        <v>0</v>
      </c>
      <c r="U146" s="44">
        <v>141</v>
      </c>
      <c r="V146" s="37">
        <v>0</v>
      </c>
      <c r="W146" s="37">
        <v>0</v>
      </c>
      <c r="Y146" s="38">
        <v>141</v>
      </c>
      <c r="Z146" s="37">
        <v>0</v>
      </c>
      <c r="AA146" s="37">
        <v>0</v>
      </c>
      <c r="AC146" s="44">
        <v>141</v>
      </c>
      <c r="AD146" s="37">
        <v>0</v>
      </c>
      <c r="AE146" s="37">
        <v>0</v>
      </c>
    </row>
    <row r="147" spans="1:31" ht="14.25" x14ac:dyDescent="0.2">
      <c r="A147" s="35">
        <v>142</v>
      </c>
      <c r="B147" s="37">
        <v>0</v>
      </c>
      <c r="C147" s="37">
        <v>0</v>
      </c>
      <c r="E147" s="44">
        <v>142</v>
      </c>
      <c r="F147" s="37">
        <v>0</v>
      </c>
      <c r="G147" s="37">
        <v>0</v>
      </c>
      <c r="I147" s="38">
        <v>142</v>
      </c>
      <c r="J147" s="37">
        <v>0</v>
      </c>
      <c r="K147" s="37">
        <v>0</v>
      </c>
      <c r="M147" s="44">
        <v>142</v>
      </c>
      <c r="N147" s="37">
        <v>0</v>
      </c>
      <c r="O147" s="37">
        <v>0</v>
      </c>
      <c r="Q147" s="38">
        <v>142</v>
      </c>
      <c r="R147" s="37">
        <v>0</v>
      </c>
      <c r="S147" s="37">
        <v>0</v>
      </c>
      <c r="U147" s="44">
        <v>142</v>
      </c>
      <c r="V147" s="37">
        <v>0</v>
      </c>
      <c r="W147" s="37">
        <v>0</v>
      </c>
      <c r="Y147" s="38">
        <v>142</v>
      </c>
      <c r="Z147" s="37">
        <v>0</v>
      </c>
      <c r="AA147" s="37">
        <v>0</v>
      </c>
      <c r="AC147" s="44">
        <v>142</v>
      </c>
      <c r="AD147" s="37">
        <v>0</v>
      </c>
      <c r="AE147" s="37">
        <v>0</v>
      </c>
    </row>
    <row r="148" spans="1:31" ht="14.25" x14ac:dyDescent="0.2">
      <c r="A148" s="35">
        <v>143</v>
      </c>
      <c r="B148" s="37">
        <v>0</v>
      </c>
      <c r="C148" s="37">
        <v>0</v>
      </c>
      <c r="E148" s="44">
        <v>143</v>
      </c>
      <c r="F148" s="37">
        <v>0</v>
      </c>
      <c r="G148" s="37">
        <v>0</v>
      </c>
      <c r="I148" s="44">
        <v>143</v>
      </c>
      <c r="J148" s="37">
        <v>0</v>
      </c>
      <c r="K148" s="37">
        <v>0</v>
      </c>
      <c r="M148" s="44">
        <v>143</v>
      </c>
      <c r="N148" s="37">
        <v>0</v>
      </c>
      <c r="O148" s="37">
        <v>0</v>
      </c>
      <c r="Q148" s="44">
        <v>143</v>
      </c>
      <c r="R148" s="37">
        <v>0</v>
      </c>
      <c r="S148" s="37">
        <v>0</v>
      </c>
      <c r="U148" s="44">
        <v>143</v>
      </c>
      <c r="V148" s="37">
        <v>0</v>
      </c>
      <c r="W148" s="37">
        <v>0</v>
      </c>
      <c r="Y148" s="44">
        <v>143</v>
      </c>
      <c r="Z148" s="37">
        <v>0</v>
      </c>
      <c r="AA148" s="37">
        <v>0</v>
      </c>
      <c r="AC148" s="44">
        <v>143</v>
      </c>
      <c r="AD148" s="37">
        <v>0</v>
      </c>
      <c r="AE148" s="37">
        <v>0</v>
      </c>
    </row>
    <row r="149" spans="1:31" ht="14.25" x14ac:dyDescent="0.2">
      <c r="A149" s="35">
        <v>144</v>
      </c>
      <c r="B149" s="28">
        <v>1083.9000000000001</v>
      </c>
      <c r="C149" s="28">
        <v>243</v>
      </c>
      <c r="E149" s="44">
        <v>144</v>
      </c>
      <c r="F149" s="37">
        <v>0</v>
      </c>
      <c r="G149" s="37">
        <v>0</v>
      </c>
      <c r="I149" s="44">
        <v>144</v>
      </c>
      <c r="J149" s="28">
        <v>1952.9</v>
      </c>
      <c r="K149" s="42">
        <v>257.39999999999998</v>
      </c>
      <c r="M149" s="44">
        <v>144</v>
      </c>
      <c r="N149" s="37">
        <v>0</v>
      </c>
      <c r="O149" s="37">
        <v>0</v>
      </c>
      <c r="Q149" s="44">
        <v>144</v>
      </c>
      <c r="R149" s="28">
        <v>2771.5000000000005</v>
      </c>
      <c r="S149" s="28">
        <v>271.79999999999995</v>
      </c>
      <c r="U149" s="44">
        <v>144</v>
      </c>
      <c r="V149" s="37">
        <v>0</v>
      </c>
      <c r="W149" s="37">
        <v>0</v>
      </c>
      <c r="Y149" s="44">
        <v>144</v>
      </c>
      <c r="Z149" s="45">
        <v>3593.6000000000008</v>
      </c>
      <c r="AA149" s="45">
        <v>286.20000000000005</v>
      </c>
      <c r="AC149" s="44">
        <v>144</v>
      </c>
      <c r="AD149" s="37">
        <v>0</v>
      </c>
      <c r="AE149" s="37">
        <v>0</v>
      </c>
    </row>
    <row r="150" spans="1:31" ht="14.25" x14ac:dyDescent="0.2">
      <c r="A150" s="44">
        <v>145</v>
      </c>
      <c r="B150" s="37">
        <v>0</v>
      </c>
      <c r="C150" s="37">
        <v>0</v>
      </c>
      <c r="E150" s="44">
        <v>145</v>
      </c>
      <c r="F150" s="37">
        <v>0</v>
      </c>
      <c r="G150" s="37">
        <v>0</v>
      </c>
      <c r="I150" s="44">
        <v>145</v>
      </c>
      <c r="J150" s="37">
        <v>0</v>
      </c>
      <c r="K150" s="37">
        <v>0</v>
      </c>
      <c r="M150" s="44">
        <v>145</v>
      </c>
      <c r="N150" s="37">
        <v>0</v>
      </c>
      <c r="O150" s="37">
        <v>0</v>
      </c>
      <c r="Q150" s="44">
        <v>145</v>
      </c>
      <c r="R150" s="37">
        <v>0</v>
      </c>
      <c r="S150" s="37">
        <v>0</v>
      </c>
      <c r="U150" s="44">
        <v>145</v>
      </c>
      <c r="V150" s="37">
        <v>0</v>
      </c>
      <c r="W150" s="37">
        <v>0</v>
      </c>
      <c r="Y150" s="44">
        <v>145</v>
      </c>
      <c r="Z150" s="37">
        <v>0</v>
      </c>
      <c r="AA150" s="37">
        <v>0</v>
      </c>
      <c r="AC150" s="44">
        <v>145</v>
      </c>
      <c r="AD150" s="37">
        <v>0</v>
      </c>
      <c r="AE150" s="37">
        <v>0</v>
      </c>
    </row>
    <row r="151" spans="1:31" ht="14.25" x14ac:dyDescent="0.2">
      <c r="A151" s="44">
        <v>146</v>
      </c>
      <c r="B151" s="37">
        <v>0</v>
      </c>
      <c r="C151" s="37">
        <v>0</v>
      </c>
      <c r="E151" s="44">
        <v>146</v>
      </c>
      <c r="F151" s="37">
        <v>0</v>
      </c>
      <c r="G151" s="37">
        <v>0</v>
      </c>
      <c r="I151" s="44">
        <v>146</v>
      </c>
      <c r="J151" s="37">
        <v>0</v>
      </c>
      <c r="K151" s="37">
        <v>0</v>
      </c>
      <c r="M151" s="44">
        <v>146</v>
      </c>
      <c r="N151" s="37">
        <v>0</v>
      </c>
      <c r="O151" s="37">
        <v>0</v>
      </c>
      <c r="Q151" s="44">
        <v>146</v>
      </c>
      <c r="R151" s="37">
        <v>0</v>
      </c>
      <c r="S151" s="37">
        <v>0</v>
      </c>
      <c r="U151" s="44">
        <v>146</v>
      </c>
      <c r="V151" s="37">
        <v>0</v>
      </c>
      <c r="W151" s="37">
        <v>0</v>
      </c>
      <c r="Y151" s="44">
        <v>146</v>
      </c>
      <c r="Z151" s="37">
        <v>0</v>
      </c>
      <c r="AA151" s="37">
        <v>0</v>
      </c>
      <c r="AC151" s="44">
        <v>146</v>
      </c>
      <c r="AD151" s="37">
        <v>0</v>
      </c>
      <c r="AE151" s="37">
        <v>0</v>
      </c>
    </row>
    <row r="152" spans="1:31" ht="14.25" x14ac:dyDescent="0.2">
      <c r="A152" s="44">
        <v>147</v>
      </c>
      <c r="B152" s="37">
        <v>0</v>
      </c>
      <c r="C152" s="37">
        <v>0</v>
      </c>
      <c r="E152" s="44">
        <v>147</v>
      </c>
      <c r="F152" s="37">
        <v>0</v>
      </c>
      <c r="G152" s="37">
        <v>0</v>
      </c>
      <c r="I152" s="44">
        <v>147</v>
      </c>
      <c r="J152" s="37">
        <v>0</v>
      </c>
      <c r="K152" s="37">
        <v>0</v>
      </c>
      <c r="M152" s="44">
        <v>147</v>
      </c>
      <c r="N152" s="37">
        <v>0</v>
      </c>
      <c r="O152" s="37">
        <v>0</v>
      </c>
      <c r="Q152" s="44">
        <v>147</v>
      </c>
      <c r="R152" s="37">
        <v>0</v>
      </c>
      <c r="S152" s="37">
        <v>0</v>
      </c>
      <c r="U152" s="44">
        <v>147</v>
      </c>
      <c r="V152" s="37">
        <v>0</v>
      </c>
      <c r="W152" s="37">
        <v>0</v>
      </c>
      <c r="Y152" s="44">
        <v>147</v>
      </c>
      <c r="Z152" s="37">
        <v>0</v>
      </c>
      <c r="AA152" s="37">
        <v>0</v>
      </c>
      <c r="AC152" s="44">
        <v>147</v>
      </c>
      <c r="AD152" s="37">
        <v>0</v>
      </c>
      <c r="AE152" s="37">
        <v>0</v>
      </c>
    </row>
    <row r="153" spans="1:31" ht="14.25" x14ac:dyDescent="0.2">
      <c r="A153" s="44">
        <v>148</v>
      </c>
      <c r="B153" s="37">
        <v>0</v>
      </c>
      <c r="C153" s="37">
        <v>0</v>
      </c>
      <c r="E153" s="44">
        <v>148</v>
      </c>
      <c r="F153" s="37">
        <v>0</v>
      </c>
      <c r="G153" s="37">
        <v>0</v>
      </c>
      <c r="I153" s="44">
        <v>148</v>
      </c>
      <c r="J153" s="37">
        <v>0</v>
      </c>
      <c r="K153" s="37">
        <v>0</v>
      </c>
      <c r="M153" s="44">
        <v>148</v>
      </c>
      <c r="N153" s="37">
        <v>0</v>
      </c>
      <c r="O153" s="37">
        <v>0</v>
      </c>
      <c r="Q153" s="44">
        <v>148</v>
      </c>
      <c r="R153" s="37">
        <v>0</v>
      </c>
      <c r="S153" s="37">
        <v>0</v>
      </c>
      <c r="U153" s="44">
        <v>148</v>
      </c>
      <c r="V153" s="37">
        <v>0</v>
      </c>
      <c r="W153" s="37">
        <v>0</v>
      </c>
      <c r="Y153" s="44">
        <v>148</v>
      </c>
      <c r="Z153" s="37">
        <v>0</v>
      </c>
      <c r="AA153" s="37">
        <v>0</v>
      </c>
      <c r="AC153" s="44">
        <v>148</v>
      </c>
      <c r="AD153" s="37">
        <v>0</v>
      </c>
      <c r="AE153" s="37">
        <v>0</v>
      </c>
    </row>
    <row r="154" spans="1:31" ht="14.25" x14ac:dyDescent="0.2">
      <c r="A154" s="44">
        <v>149</v>
      </c>
      <c r="B154" s="37">
        <v>0</v>
      </c>
      <c r="C154" s="37">
        <v>0</v>
      </c>
      <c r="E154" s="44">
        <v>149</v>
      </c>
      <c r="F154" s="37">
        <v>0</v>
      </c>
      <c r="G154" s="37">
        <v>0</v>
      </c>
      <c r="I154" s="44">
        <v>149</v>
      </c>
      <c r="J154" s="37">
        <v>0</v>
      </c>
      <c r="K154" s="37">
        <v>0</v>
      </c>
      <c r="M154" s="44">
        <v>149</v>
      </c>
      <c r="N154" s="37">
        <v>0</v>
      </c>
      <c r="O154" s="37">
        <v>0</v>
      </c>
      <c r="Q154" s="44">
        <v>149</v>
      </c>
      <c r="R154" s="37">
        <v>0</v>
      </c>
      <c r="S154" s="37">
        <v>0</v>
      </c>
      <c r="U154" s="44">
        <v>149</v>
      </c>
      <c r="V154" s="37">
        <v>0</v>
      </c>
      <c r="W154" s="37">
        <v>0</v>
      </c>
      <c r="Y154" s="44">
        <v>149</v>
      </c>
      <c r="Z154" s="37">
        <v>0</v>
      </c>
      <c r="AA154" s="37">
        <v>0</v>
      </c>
      <c r="AC154" s="44">
        <v>149</v>
      </c>
      <c r="AD154" s="37">
        <v>0</v>
      </c>
      <c r="AE154" s="37">
        <v>0</v>
      </c>
    </row>
    <row r="155" spans="1:31" ht="14.25" x14ac:dyDescent="0.2">
      <c r="A155" s="44">
        <v>150</v>
      </c>
      <c r="B155" s="37">
        <v>0</v>
      </c>
      <c r="C155" s="37">
        <v>0</v>
      </c>
      <c r="E155" s="44">
        <v>150</v>
      </c>
      <c r="F155" s="37">
        <v>0</v>
      </c>
      <c r="G155" s="37">
        <v>0</v>
      </c>
      <c r="I155" s="44">
        <v>150</v>
      </c>
      <c r="J155" s="37">
        <v>0</v>
      </c>
      <c r="K155" s="37">
        <v>0</v>
      </c>
      <c r="M155" s="44">
        <v>150</v>
      </c>
      <c r="N155" s="37">
        <v>0</v>
      </c>
      <c r="O155" s="37">
        <v>0</v>
      </c>
      <c r="Q155" s="44">
        <v>150</v>
      </c>
      <c r="R155" s="37">
        <v>0</v>
      </c>
      <c r="S155" s="37">
        <v>0</v>
      </c>
      <c r="U155" s="44">
        <v>150</v>
      </c>
      <c r="V155" s="37">
        <v>0</v>
      </c>
      <c r="W155" s="37">
        <v>0</v>
      </c>
      <c r="Y155" s="44">
        <v>150</v>
      </c>
      <c r="Z155" s="37">
        <v>0</v>
      </c>
      <c r="AA155" s="37">
        <v>0</v>
      </c>
      <c r="AC155" s="44">
        <v>150</v>
      </c>
      <c r="AD155" s="37">
        <v>0</v>
      </c>
      <c r="AE155" s="37">
        <v>0</v>
      </c>
    </row>
    <row r="156" spans="1:31" ht="14.25" x14ac:dyDescent="0.2">
      <c r="A156" s="44">
        <v>151</v>
      </c>
      <c r="B156" s="37">
        <v>0</v>
      </c>
      <c r="C156" s="37">
        <v>0</v>
      </c>
      <c r="E156" s="44">
        <v>151</v>
      </c>
      <c r="F156" s="37">
        <v>0</v>
      </c>
      <c r="G156" s="37">
        <v>0</v>
      </c>
      <c r="I156" s="44">
        <v>151</v>
      </c>
      <c r="J156" s="37">
        <v>0</v>
      </c>
      <c r="K156" s="37">
        <v>0</v>
      </c>
      <c r="M156" s="44">
        <v>151</v>
      </c>
      <c r="N156" s="37">
        <v>0</v>
      </c>
      <c r="O156" s="37">
        <v>0</v>
      </c>
      <c r="Q156" s="44">
        <v>151</v>
      </c>
      <c r="R156" s="37">
        <v>0</v>
      </c>
      <c r="S156" s="37">
        <v>0</v>
      </c>
      <c r="U156" s="44">
        <v>151</v>
      </c>
      <c r="V156" s="37">
        <v>0</v>
      </c>
      <c r="W156" s="37">
        <v>0</v>
      </c>
      <c r="Y156" s="44">
        <v>151</v>
      </c>
      <c r="Z156" s="37">
        <v>0</v>
      </c>
      <c r="AA156" s="37">
        <v>0</v>
      </c>
      <c r="AC156" s="44">
        <v>151</v>
      </c>
      <c r="AD156" s="37">
        <v>0</v>
      </c>
      <c r="AE156" s="37">
        <v>0</v>
      </c>
    </row>
    <row r="157" spans="1:31" ht="14.25" x14ac:dyDescent="0.2">
      <c r="A157" s="44">
        <v>152</v>
      </c>
      <c r="B157" s="37">
        <v>0</v>
      </c>
      <c r="C157" s="37">
        <v>0</v>
      </c>
      <c r="E157" s="44">
        <v>152</v>
      </c>
      <c r="F157" s="37">
        <v>0</v>
      </c>
      <c r="G157" s="37">
        <v>0</v>
      </c>
      <c r="I157" s="44">
        <v>152</v>
      </c>
      <c r="J157" s="37">
        <v>0</v>
      </c>
      <c r="K157" s="37">
        <v>0</v>
      </c>
      <c r="M157" s="44">
        <v>152</v>
      </c>
      <c r="N157" s="37">
        <v>0</v>
      </c>
      <c r="O157" s="37">
        <v>0</v>
      </c>
      <c r="Q157" s="44">
        <v>152</v>
      </c>
      <c r="R157" s="37">
        <v>0</v>
      </c>
      <c r="S157" s="37">
        <v>0</v>
      </c>
      <c r="U157" s="44">
        <v>152</v>
      </c>
      <c r="V157" s="37">
        <v>0</v>
      </c>
      <c r="W157" s="37">
        <v>0</v>
      </c>
      <c r="Y157" s="44">
        <v>152</v>
      </c>
      <c r="Z157" s="37">
        <v>0</v>
      </c>
      <c r="AA157" s="37">
        <v>0</v>
      </c>
      <c r="AC157" s="44">
        <v>152</v>
      </c>
      <c r="AD157" s="37">
        <v>0</v>
      </c>
      <c r="AE157" s="37">
        <v>0</v>
      </c>
    </row>
    <row r="158" spans="1:31" ht="14.25" x14ac:dyDescent="0.2">
      <c r="A158" s="44">
        <v>153</v>
      </c>
      <c r="B158" s="37">
        <v>0</v>
      </c>
      <c r="C158" s="37">
        <v>0</v>
      </c>
      <c r="E158" s="44">
        <v>153</v>
      </c>
      <c r="F158" s="37">
        <v>0</v>
      </c>
      <c r="G158" s="37">
        <v>0</v>
      </c>
      <c r="I158" s="44">
        <v>153</v>
      </c>
      <c r="J158" s="37">
        <v>0</v>
      </c>
      <c r="K158" s="37">
        <v>0</v>
      </c>
      <c r="M158" s="44">
        <v>153</v>
      </c>
      <c r="N158" s="37">
        <v>0</v>
      </c>
      <c r="O158" s="37">
        <v>0</v>
      </c>
      <c r="Q158" s="44">
        <v>153</v>
      </c>
      <c r="R158" s="37">
        <v>0</v>
      </c>
      <c r="S158" s="37">
        <v>0</v>
      </c>
      <c r="U158" s="44">
        <v>153</v>
      </c>
      <c r="V158" s="37">
        <v>0</v>
      </c>
      <c r="W158" s="37">
        <v>0</v>
      </c>
      <c r="Y158" s="44">
        <v>153</v>
      </c>
      <c r="Z158" s="37">
        <v>0</v>
      </c>
      <c r="AA158" s="37">
        <v>0</v>
      </c>
      <c r="AC158" s="44">
        <v>153</v>
      </c>
      <c r="AD158" s="37">
        <v>0</v>
      </c>
      <c r="AE158" s="37">
        <v>0</v>
      </c>
    </row>
    <row r="159" spans="1:31" ht="14.25" x14ac:dyDescent="0.2">
      <c r="A159" s="44">
        <v>154</v>
      </c>
      <c r="B159" s="37">
        <v>0</v>
      </c>
      <c r="C159" s="37">
        <v>0</v>
      </c>
      <c r="E159" s="44">
        <v>154</v>
      </c>
      <c r="F159" s="37">
        <v>0</v>
      </c>
      <c r="G159" s="37">
        <v>0</v>
      </c>
      <c r="I159" s="44">
        <v>154</v>
      </c>
      <c r="J159" s="37">
        <v>0</v>
      </c>
      <c r="K159" s="37">
        <v>0</v>
      </c>
      <c r="M159" s="44">
        <v>154</v>
      </c>
      <c r="N159" s="37">
        <v>0</v>
      </c>
      <c r="O159" s="37">
        <v>0</v>
      </c>
      <c r="Q159" s="44">
        <v>154</v>
      </c>
      <c r="R159" s="37">
        <v>0</v>
      </c>
      <c r="S159" s="37">
        <v>0</v>
      </c>
      <c r="U159" s="44">
        <v>154</v>
      </c>
      <c r="V159" s="37">
        <v>0</v>
      </c>
      <c r="W159" s="37">
        <v>0</v>
      </c>
      <c r="Y159" s="44">
        <v>154</v>
      </c>
      <c r="Z159" s="37">
        <v>0</v>
      </c>
      <c r="AA159" s="37">
        <v>0</v>
      </c>
      <c r="AC159" s="44">
        <v>154</v>
      </c>
      <c r="AD159" s="37">
        <v>0</v>
      </c>
      <c r="AE159" s="37">
        <v>0</v>
      </c>
    </row>
    <row r="160" spans="1:31" ht="14.25" x14ac:dyDescent="0.2">
      <c r="A160" s="44">
        <v>155</v>
      </c>
      <c r="B160" s="37">
        <v>0</v>
      </c>
      <c r="C160" s="37">
        <v>0</v>
      </c>
      <c r="E160" s="44">
        <v>155</v>
      </c>
      <c r="F160" s="37">
        <v>0</v>
      </c>
      <c r="G160" s="37">
        <v>0</v>
      </c>
      <c r="I160" s="44">
        <v>155</v>
      </c>
      <c r="J160" s="37">
        <v>0</v>
      </c>
      <c r="K160" s="37">
        <v>0</v>
      </c>
      <c r="M160" s="44">
        <v>155</v>
      </c>
      <c r="N160" s="37">
        <v>0</v>
      </c>
      <c r="O160" s="37">
        <v>0</v>
      </c>
      <c r="Q160" s="44">
        <v>155</v>
      </c>
      <c r="R160" s="37">
        <v>0</v>
      </c>
      <c r="S160" s="37">
        <v>0</v>
      </c>
      <c r="U160" s="44">
        <v>155</v>
      </c>
      <c r="V160" s="37">
        <v>0</v>
      </c>
      <c r="W160" s="37">
        <v>0</v>
      </c>
      <c r="Y160" s="44">
        <v>155</v>
      </c>
      <c r="Z160" s="37">
        <v>0</v>
      </c>
      <c r="AA160" s="37">
        <v>0</v>
      </c>
      <c r="AC160" s="44">
        <v>155</v>
      </c>
      <c r="AD160" s="37">
        <v>0</v>
      </c>
      <c r="AE160" s="37">
        <v>0</v>
      </c>
    </row>
    <row r="161" spans="1:31" ht="14.25" x14ac:dyDescent="0.2">
      <c r="A161" s="44">
        <v>156</v>
      </c>
      <c r="B161" s="37">
        <v>0</v>
      </c>
      <c r="C161" s="37">
        <v>0</v>
      </c>
      <c r="E161" s="44">
        <v>156</v>
      </c>
      <c r="F161" s="37">
        <v>0</v>
      </c>
      <c r="G161" s="37">
        <v>0</v>
      </c>
      <c r="I161" s="44">
        <v>156</v>
      </c>
      <c r="J161" s="37">
        <v>0</v>
      </c>
      <c r="K161" s="37">
        <v>0</v>
      </c>
      <c r="M161" s="44">
        <v>156</v>
      </c>
      <c r="N161" s="37">
        <v>0</v>
      </c>
      <c r="O161" s="37">
        <v>0</v>
      </c>
      <c r="Q161" s="44">
        <v>156</v>
      </c>
      <c r="R161" s="37">
        <v>0</v>
      </c>
      <c r="S161" s="37">
        <v>0</v>
      </c>
      <c r="U161" s="44">
        <v>156</v>
      </c>
      <c r="V161" s="37">
        <v>0</v>
      </c>
      <c r="W161" s="37">
        <v>0</v>
      </c>
      <c r="Y161" s="44">
        <v>156</v>
      </c>
      <c r="Z161" s="37">
        <v>0</v>
      </c>
      <c r="AA161" s="37">
        <v>0</v>
      </c>
      <c r="AC161" s="44">
        <v>156</v>
      </c>
      <c r="AD161" s="37">
        <v>0</v>
      </c>
      <c r="AE161" s="37">
        <v>0</v>
      </c>
    </row>
    <row r="162" spans="1:31" ht="14.25" x14ac:dyDescent="0.2">
      <c r="A162" s="44">
        <v>157</v>
      </c>
      <c r="B162" s="37">
        <v>0</v>
      </c>
      <c r="C162" s="37">
        <v>0</v>
      </c>
      <c r="E162" s="44">
        <v>157</v>
      </c>
      <c r="F162" s="37">
        <v>0</v>
      </c>
      <c r="G162" s="37">
        <v>0</v>
      </c>
      <c r="I162" s="44">
        <v>157</v>
      </c>
      <c r="J162" s="37">
        <v>0</v>
      </c>
      <c r="K162" s="37">
        <v>0</v>
      </c>
      <c r="M162" s="44">
        <v>157</v>
      </c>
      <c r="N162" s="37">
        <v>0</v>
      </c>
      <c r="O162" s="37">
        <v>0</v>
      </c>
      <c r="Q162" s="44">
        <v>157</v>
      </c>
      <c r="R162" s="37">
        <v>0</v>
      </c>
      <c r="S162" s="37">
        <v>0</v>
      </c>
      <c r="U162" s="44">
        <v>157</v>
      </c>
      <c r="V162" s="37">
        <v>0</v>
      </c>
      <c r="W162" s="37">
        <v>0</v>
      </c>
      <c r="Y162" s="44">
        <v>157</v>
      </c>
      <c r="Z162" s="37">
        <v>0</v>
      </c>
      <c r="AA162" s="37">
        <v>0</v>
      </c>
      <c r="AC162" s="44">
        <v>157</v>
      </c>
      <c r="AD162" s="37">
        <v>0</v>
      </c>
      <c r="AE162" s="37">
        <v>0</v>
      </c>
    </row>
    <row r="163" spans="1:31" ht="14.25" x14ac:dyDescent="0.2">
      <c r="A163" s="44">
        <v>158</v>
      </c>
      <c r="B163" s="37">
        <v>0</v>
      </c>
      <c r="C163" s="37">
        <v>0</v>
      </c>
      <c r="E163" s="44">
        <v>158</v>
      </c>
      <c r="F163" s="37">
        <v>0</v>
      </c>
      <c r="G163" s="37">
        <v>0</v>
      </c>
      <c r="I163" s="44">
        <v>158</v>
      </c>
      <c r="J163" s="37">
        <v>0</v>
      </c>
      <c r="K163" s="37">
        <v>0</v>
      </c>
      <c r="M163" s="44">
        <v>158</v>
      </c>
      <c r="N163" s="37">
        <v>0</v>
      </c>
      <c r="O163" s="37">
        <v>0</v>
      </c>
      <c r="Q163" s="44">
        <v>158</v>
      </c>
      <c r="R163" s="37">
        <v>0</v>
      </c>
      <c r="S163" s="37">
        <v>0</v>
      </c>
      <c r="U163" s="44">
        <v>158</v>
      </c>
      <c r="V163" s="37">
        <v>0</v>
      </c>
      <c r="W163" s="37">
        <v>0</v>
      </c>
      <c r="Y163" s="44">
        <v>158</v>
      </c>
      <c r="Z163" s="37">
        <v>0</v>
      </c>
      <c r="AA163" s="37">
        <v>0</v>
      </c>
      <c r="AC163" s="44">
        <v>158</v>
      </c>
      <c r="AD163" s="37">
        <v>0</v>
      </c>
      <c r="AE163" s="37">
        <v>0</v>
      </c>
    </row>
    <row r="164" spans="1:31" ht="14.25" x14ac:dyDescent="0.2">
      <c r="A164" s="44">
        <v>159</v>
      </c>
      <c r="B164" s="37">
        <v>0</v>
      </c>
      <c r="C164" s="37">
        <v>0</v>
      </c>
      <c r="E164" s="44">
        <v>159</v>
      </c>
      <c r="F164" s="37">
        <v>0</v>
      </c>
      <c r="G164" s="37">
        <v>0</v>
      </c>
      <c r="I164" s="44">
        <v>159</v>
      </c>
      <c r="J164" s="37">
        <v>0</v>
      </c>
      <c r="K164" s="37">
        <v>0</v>
      </c>
      <c r="M164" s="44">
        <v>159</v>
      </c>
      <c r="N164" s="37">
        <v>0</v>
      </c>
      <c r="O164" s="37">
        <v>0</v>
      </c>
      <c r="Q164" s="44">
        <v>159</v>
      </c>
      <c r="R164" s="37">
        <v>0</v>
      </c>
      <c r="S164" s="37">
        <v>0</v>
      </c>
      <c r="U164" s="44">
        <v>159</v>
      </c>
      <c r="V164" s="37">
        <v>0</v>
      </c>
      <c r="W164" s="37">
        <v>0</v>
      </c>
      <c r="Y164" s="44">
        <v>159</v>
      </c>
      <c r="Z164" s="37">
        <v>0</v>
      </c>
      <c r="AA164" s="37">
        <v>0</v>
      </c>
      <c r="AC164" s="44">
        <v>159</v>
      </c>
      <c r="AD164" s="37">
        <v>0</v>
      </c>
      <c r="AE164" s="37">
        <v>0</v>
      </c>
    </row>
    <row r="165" spans="1:31" ht="14.25" x14ac:dyDescent="0.2">
      <c r="A165" s="44">
        <v>160</v>
      </c>
      <c r="B165" s="37">
        <v>0</v>
      </c>
      <c r="C165" s="37">
        <v>0</v>
      </c>
      <c r="E165" s="44">
        <v>160</v>
      </c>
      <c r="F165" s="37">
        <v>0</v>
      </c>
      <c r="G165" s="37">
        <v>0</v>
      </c>
      <c r="I165" s="44">
        <v>160</v>
      </c>
      <c r="J165" s="37">
        <v>0</v>
      </c>
      <c r="K165" s="37">
        <v>0</v>
      </c>
      <c r="M165" s="44">
        <v>160</v>
      </c>
      <c r="N165" s="37">
        <v>0</v>
      </c>
      <c r="O165" s="37">
        <v>0</v>
      </c>
      <c r="Q165" s="44">
        <v>160</v>
      </c>
      <c r="R165" s="37">
        <v>0</v>
      </c>
      <c r="S165" s="37">
        <v>0</v>
      </c>
      <c r="U165" s="44">
        <v>160</v>
      </c>
      <c r="V165" s="37">
        <v>0</v>
      </c>
      <c r="W165" s="37">
        <v>0</v>
      </c>
      <c r="Y165" s="44">
        <v>160</v>
      </c>
      <c r="Z165" s="37">
        <v>0</v>
      </c>
      <c r="AA165" s="37">
        <v>0</v>
      </c>
      <c r="AC165" s="44">
        <v>160</v>
      </c>
      <c r="AD165" s="37">
        <v>0</v>
      </c>
      <c r="AE165" s="37">
        <v>0</v>
      </c>
    </row>
    <row r="166" spans="1:31" ht="14.25" x14ac:dyDescent="0.2">
      <c r="A166" s="44">
        <v>161</v>
      </c>
      <c r="B166" s="37">
        <v>0</v>
      </c>
      <c r="C166" s="37">
        <v>0</v>
      </c>
      <c r="E166" s="44">
        <v>161</v>
      </c>
      <c r="F166" s="37">
        <v>0</v>
      </c>
      <c r="G166" s="37">
        <v>0</v>
      </c>
      <c r="I166" s="44">
        <v>161</v>
      </c>
      <c r="J166" s="37">
        <v>0</v>
      </c>
      <c r="K166" s="37">
        <v>0</v>
      </c>
      <c r="M166" s="44">
        <v>161</v>
      </c>
      <c r="N166" s="37">
        <v>0</v>
      </c>
      <c r="O166" s="37">
        <v>0</v>
      </c>
      <c r="Q166" s="44">
        <v>161</v>
      </c>
      <c r="R166" s="37">
        <v>0</v>
      </c>
      <c r="S166" s="37">
        <v>0</v>
      </c>
      <c r="U166" s="44">
        <v>161</v>
      </c>
      <c r="V166" s="37">
        <v>0</v>
      </c>
      <c r="W166" s="37">
        <v>0</v>
      </c>
      <c r="Y166" s="44">
        <v>161</v>
      </c>
      <c r="Z166" s="37">
        <v>0</v>
      </c>
      <c r="AA166" s="37">
        <v>0</v>
      </c>
      <c r="AC166" s="44">
        <v>161</v>
      </c>
      <c r="AD166" s="37">
        <v>0</v>
      </c>
      <c r="AE166" s="37">
        <v>0</v>
      </c>
    </row>
    <row r="167" spans="1:31" ht="14.25" x14ac:dyDescent="0.2">
      <c r="A167" s="44">
        <v>162</v>
      </c>
      <c r="B167" s="37">
        <v>0</v>
      </c>
      <c r="C167" s="37">
        <v>0</v>
      </c>
      <c r="E167" s="44">
        <v>162</v>
      </c>
      <c r="F167" s="37">
        <v>0</v>
      </c>
      <c r="G167" s="37">
        <v>0</v>
      </c>
      <c r="I167" s="44">
        <v>162</v>
      </c>
      <c r="J167" s="37">
        <v>0</v>
      </c>
      <c r="K167" s="37">
        <v>0</v>
      </c>
      <c r="M167" s="44">
        <v>162</v>
      </c>
      <c r="N167" s="37">
        <v>0</v>
      </c>
      <c r="O167" s="37">
        <v>0</v>
      </c>
      <c r="Q167" s="44">
        <v>162</v>
      </c>
      <c r="R167" s="37">
        <v>0</v>
      </c>
      <c r="S167" s="37">
        <v>0</v>
      </c>
      <c r="U167" s="44">
        <v>162</v>
      </c>
      <c r="V167" s="37">
        <v>0</v>
      </c>
      <c r="W167" s="37">
        <v>0</v>
      </c>
      <c r="Y167" s="44">
        <v>162</v>
      </c>
      <c r="Z167" s="37">
        <v>0</v>
      </c>
      <c r="AA167" s="37">
        <v>0</v>
      </c>
      <c r="AC167" s="44">
        <v>162</v>
      </c>
      <c r="AD167" s="37">
        <v>0</v>
      </c>
      <c r="AE167" s="37">
        <v>0</v>
      </c>
    </row>
    <row r="168" spans="1:31" ht="14.25" x14ac:dyDescent="0.2">
      <c r="A168" s="44">
        <v>163</v>
      </c>
      <c r="B168" s="37">
        <v>0</v>
      </c>
      <c r="C168" s="37">
        <v>0</v>
      </c>
      <c r="E168" s="44">
        <v>163</v>
      </c>
      <c r="F168" s="37">
        <v>0</v>
      </c>
      <c r="G168" s="37">
        <v>0</v>
      </c>
      <c r="I168" s="44">
        <v>163</v>
      </c>
      <c r="J168" s="37">
        <v>0</v>
      </c>
      <c r="K168" s="37">
        <v>0</v>
      </c>
      <c r="M168" s="44">
        <v>163</v>
      </c>
      <c r="N168" s="37">
        <v>0</v>
      </c>
      <c r="O168" s="37">
        <v>0</v>
      </c>
      <c r="Q168" s="44">
        <v>163</v>
      </c>
      <c r="R168" s="37">
        <v>0</v>
      </c>
      <c r="S168" s="37">
        <v>0</v>
      </c>
      <c r="U168" s="44">
        <v>163</v>
      </c>
      <c r="V168" s="37">
        <v>0</v>
      </c>
      <c r="W168" s="37">
        <v>0</v>
      </c>
      <c r="Y168" s="44">
        <v>163</v>
      </c>
      <c r="Z168" s="37">
        <v>0</v>
      </c>
      <c r="AA168" s="37">
        <v>0</v>
      </c>
      <c r="AC168" s="44">
        <v>163</v>
      </c>
      <c r="AD168" s="37">
        <v>0</v>
      </c>
      <c r="AE168" s="37">
        <v>0</v>
      </c>
    </row>
    <row r="169" spans="1:31" ht="14.25" x14ac:dyDescent="0.2">
      <c r="A169" s="44">
        <v>164</v>
      </c>
      <c r="B169" s="37">
        <v>0</v>
      </c>
      <c r="C169" s="37">
        <v>0</v>
      </c>
      <c r="E169" s="44">
        <v>164</v>
      </c>
      <c r="F169" s="37">
        <v>0</v>
      </c>
      <c r="G169" s="37">
        <v>0</v>
      </c>
      <c r="I169" s="44">
        <v>164</v>
      </c>
      <c r="J169" s="37">
        <v>0</v>
      </c>
      <c r="K169" s="37">
        <v>0</v>
      </c>
      <c r="M169" s="44">
        <v>164</v>
      </c>
      <c r="N169" s="37">
        <v>0</v>
      </c>
      <c r="O169" s="37">
        <v>0</v>
      </c>
      <c r="Q169" s="44">
        <v>164</v>
      </c>
      <c r="R169" s="37">
        <v>0</v>
      </c>
      <c r="S169" s="37">
        <v>0</v>
      </c>
      <c r="T169" s="43"/>
      <c r="U169" s="44">
        <v>164</v>
      </c>
      <c r="V169" s="37">
        <v>0</v>
      </c>
      <c r="W169" s="37">
        <v>0</v>
      </c>
      <c r="X169" s="43"/>
      <c r="Y169" s="44">
        <v>164</v>
      </c>
      <c r="Z169" s="37">
        <v>0</v>
      </c>
      <c r="AA169" s="37">
        <v>0</v>
      </c>
      <c r="AC169" s="44">
        <v>164</v>
      </c>
      <c r="AD169" s="37">
        <v>0</v>
      </c>
      <c r="AE169" s="37">
        <v>0</v>
      </c>
    </row>
    <row r="170" spans="1:31" ht="14.25" x14ac:dyDescent="0.2">
      <c r="A170" s="44">
        <v>165</v>
      </c>
      <c r="B170" s="37">
        <v>0</v>
      </c>
      <c r="C170" s="37">
        <v>0</v>
      </c>
      <c r="E170" s="44">
        <v>165</v>
      </c>
      <c r="F170" s="37">
        <v>0</v>
      </c>
      <c r="G170" s="37">
        <v>0</v>
      </c>
      <c r="I170" s="44">
        <v>165</v>
      </c>
      <c r="J170" s="37">
        <v>0</v>
      </c>
      <c r="K170" s="37">
        <v>0</v>
      </c>
      <c r="M170" s="44">
        <v>165</v>
      </c>
      <c r="N170" s="37">
        <v>0</v>
      </c>
      <c r="O170" s="37">
        <v>0</v>
      </c>
      <c r="Q170" s="44">
        <v>165</v>
      </c>
      <c r="R170" s="37">
        <v>0</v>
      </c>
      <c r="S170" s="37">
        <v>0</v>
      </c>
      <c r="T170" s="43"/>
      <c r="U170" s="44">
        <v>165</v>
      </c>
      <c r="V170" s="37">
        <v>0</v>
      </c>
      <c r="W170" s="37">
        <v>0</v>
      </c>
      <c r="X170" s="43"/>
      <c r="Y170" s="44">
        <v>165</v>
      </c>
      <c r="Z170" s="37">
        <v>0</v>
      </c>
      <c r="AA170" s="37">
        <v>0</v>
      </c>
      <c r="AC170" s="44">
        <v>165</v>
      </c>
      <c r="AD170" s="37">
        <v>0</v>
      </c>
      <c r="AE170" s="37">
        <v>0</v>
      </c>
    </row>
    <row r="171" spans="1:31" ht="14.25" x14ac:dyDescent="0.2">
      <c r="A171" s="44">
        <v>166</v>
      </c>
      <c r="B171" s="37">
        <v>0</v>
      </c>
      <c r="C171" s="37">
        <v>0</v>
      </c>
      <c r="E171" s="44">
        <v>166</v>
      </c>
      <c r="F171" s="37">
        <v>0</v>
      </c>
      <c r="G171" s="37">
        <v>0</v>
      </c>
      <c r="I171" s="44">
        <v>166</v>
      </c>
      <c r="J171" s="37">
        <v>0</v>
      </c>
      <c r="K171" s="37">
        <v>0</v>
      </c>
      <c r="M171" s="44">
        <v>166</v>
      </c>
      <c r="N171" s="37">
        <v>0</v>
      </c>
      <c r="O171" s="37">
        <v>0</v>
      </c>
      <c r="Q171" s="44">
        <v>166</v>
      </c>
      <c r="R171" s="37">
        <v>0</v>
      </c>
      <c r="S171" s="37">
        <v>0</v>
      </c>
      <c r="T171" s="43"/>
      <c r="U171" s="44">
        <v>166</v>
      </c>
      <c r="V171" s="37">
        <v>0</v>
      </c>
      <c r="W171" s="37">
        <v>0</v>
      </c>
      <c r="X171" s="43"/>
      <c r="Y171" s="44">
        <v>166</v>
      </c>
      <c r="Z171" s="37">
        <v>0</v>
      </c>
      <c r="AA171" s="37">
        <v>0</v>
      </c>
      <c r="AC171" s="44">
        <v>166</v>
      </c>
      <c r="AD171" s="37">
        <v>0</v>
      </c>
      <c r="AE171" s="37">
        <v>0</v>
      </c>
    </row>
    <row r="172" spans="1:31" ht="14.25" x14ac:dyDescent="0.2">
      <c r="A172" s="44">
        <v>167</v>
      </c>
      <c r="B172" s="37">
        <v>0</v>
      </c>
      <c r="C172" s="37">
        <v>0</v>
      </c>
      <c r="E172" s="44">
        <v>167</v>
      </c>
      <c r="F172" s="37">
        <v>0</v>
      </c>
      <c r="G172" s="37">
        <v>0</v>
      </c>
      <c r="I172" s="44">
        <v>167</v>
      </c>
      <c r="J172" s="37">
        <v>0</v>
      </c>
      <c r="K172" s="37">
        <v>0</v>
      </c>
      <c r="M172" s="44">
        <v>167</v>
      </c>
      <c r="N172" s="37">
        <v>0</v>
      </c>
      <c r="O172" s="37">
        <v>0</v>
      </c>
      <c r="Q172" s="44">
        <v>167</v>
      </c>
      <c r="R172" s="37">
        <v>0</v>
      </c>
      <c r="S172" s="37">
        <v>0</v>
      </c>
      <c r="T172" s="43"/>
      <c r="U172" s="44">
        <v>167</v>
      </c>
      <c r="V172" s="37">
        <v>0</v>
      </c>
      <c r="W172" s="37">
        <v>0</v>
      </c>
      <c r="X172" s="43"/>
      <c r="Y172" s="44">
        <v>167</v>
      </c>
      <c r="Z172" s="37">
        <v>0</v>
      </c>
      <c r="AA172" s="37">
        <v>0</v>
      </c>
      <c r="AC172" s="44">
        <v>167</v>
      </c>
      <c r="AD172" s="37">
        <v>0</v>
      </c>
      <c r="AE172" s="37">
        <v>0</v>
      </c>
    </row>
    <row r="173" spans="1:31" ht="14.25" x14ac:dyDescent="0.2">
      <c r="A173" s="44">
        <v>168</v>
      </c>
      <c r="B173" s="37">
        <v>0</v>
      </c>
      <c r="C173" s="37">
        <v>0</v>
      </c>
      <c r="E173" s="44">
        <v>168</v>
      </c>
      <c r="F173" s="37">
        <v>0</v>
      </c>
      <c r="G173" s="37">
        <v>0</v>
      </c>
      <c r="I173" s="44">
        <v>168</v>
      </c>
      <c r="J173" s="37">
        <v>0</v>
      </c>
      <c r="K173" s="37">
        <v>0</v>
      </c>
      <c r="M173" s="44">
        <v>168</v>
      </c>
      <c r="N173" s="37">
        <v>0</v>
      </c>
      <c r="O173" s="37">
        <v>0</v>
      </c>
      <c r="Q173" s="44">
        <v>168</v>
      </c>
      <c r="R173" s="37">
        <v>0</v>
      </c>
      <c r="S173" s="37">
        <v>0</v>
      </c>
      <c r="T173" s="43"/>
      <c r="U173" s="44">
        <v>168</v>
      </c>
      <c r="V173" s="37">
        <v>0</v>
      </c>
      <c r="W173" s="37">
        <v>0</v>
      </c>
      <c r="X173" s="43"/>
      <c r="Y173" s="44">
        <v>168</v>
      </c>
      <c r="Z173" s="37">
        <v>0</v>
      </c>
      <c r="AA173" s="37">
        <v>0</v>
      </c>
      <c r="AC173" s="44">
        <v>168</v>
      </c>
      <c r="AD173" s="37">
        <v>0</v>
      </c>
      <c r="AE173" s="37">
        <v>0</v>
      </c>
    </row>
    <row r="174" spans="1:31" ht="14.25" x14ac:dyDescent="0.2">
      <c r="A174" s="44">
        <v>169</v>
      </c>
      <c r="B174" s="37">
        <v>0</v>
      </c>
      <c r="C174" s="37">
        <v>0</v>
      </c>
      <c r="E174" s="44">
        <v>169</v>
      </c>
      <c r="F174" s="37">
        <v>0</v>
      </c>
      <c r="G174" s="37">
        <v>0</v>
      </c>
      <c r="I174" s="44">
        <v>169</v>
      </c>
      <c r="J174" s="37">
        <v>0</v>
      </c>
      <c r="K174" s="37">
        <v>0</v>
      </c>
      <c r="M174" s="44">
        <v>169</v>
      </c>
      <c r="N174" s="37">
        <v>0</v>
      </c>
      <c r="O174" s="37">
        <v>0</v>
      </c>
      <c r="Q174" s="44">
        <v>169</v>
      </c>
      <c r="R174" s="37">
        <v>0</v>
      </c>
      <c r="S174" s="37">
        <v>0</v>
      </c>
      <c r="T174" s="43"/>
      <c r="U174" s="44">
        <v>169</v>
      </c>
      <c r="V174" s="37">
        <v>0</v>
      </c>
      <c r="W174" s="37">
        <v>0</v>
      </c>
      <c r="X174" s="43"/>
      <c r="Y174" s="44">
        <v>169</v>
      </c>
      <c r="Z174" s="37">
        <v>0</v>
      </c>
      <c r="AA174" s="37">
        <v>0</v>
      </c>
      <c r="AC174" s="44">
        <v>169</v>
      </c>
      <c r="AD174" s="37">
        <v>0</v>
      </c>
      <c r="AE174" s="37">
        <v>0</v>
      </c>
    </row>
    <row r="175" spans="1:31" ht="14.25" x14ac:dyDescent="0.2">
      <c r="A175" s="44">
        <v>170</v>
      </c>
      <c r="B175" s="37">
        <v>0</v>
      </c>
      <c r="C175" s="37">
        <v>0</v>
      </c>
      <c r="E175" s="44">
        <v>170</v>
      </c>
      <c r="F175" s="37">
        <v>0</v>
      </c>
      <c r="G175" s="37">
        <v>0</v>
      </c>
      <c r="I175" s="44">
        <v>170</v>
      </c>
      <c r="J175" s="37">
        <v>0</v>
      </c>
      <c r="K175" s="37">
        <v>0</v>
      </c>
      <c r="M175" s="44">
        <v>170</v>
      </c>
      <c r="N175" s="37">
        <v>0</v>
      </c>
      <c r="O175" s="37">
        <v>0</v>
      </c>
      <c r="Q175" s="44">
        <v>170</v>
      </c>
      <c r="R175" s="37">
        <v>0</v>
      </c>
      <c r="S175" s="37">
        <v>0</v>
      </c>
      <c r="T175" s="43"/>
      <c r="U175" s="44">
        <v>170</v>
      </c>
      <c r="V175" s="37">
        <v>0</v>
      </c>
      <c r="W175" s="37">
        <v>0</v>
      </c>
      <c r="X175" s="43"/>
      <c r="Y175" s="44">
        <v>170</v>
      </c>
      <c r="Z175" s="37">
        <v>0</v>
      </c>
      <c r="AA175" s="37">
        <v>0</v>
      </c>
      <c r="AC175" s="44">
        <v>170</v>
      </c>
      <c r="AD175" s="37">
        <v>0</v>
      </c>
      <c r="AE175" s="37">
        <v>0</v>
      </c>
    </row>
    <row r="176" spans="1:31" ht="14.25" x14ac:dyDescent="0.2">
      <c r="A176" s="44">
        <v>171</v>
      </c>
      <c r="B176" s="37">
        <v>0</v>
      </c>
      <c r="C176" s="37">
        <v>0</v>
      </c>
      <c r="E176" s="44">
        <v>171</v>
      </c>
      <c r="F176" s="37">
        <v>0</v>
      </c>
      <c r="G176" s="37">
        <v>0</v>
      </c>
      <c r="I176" s="44">
        <v>171</v>
      </c>
      <c r="J176" s="37">
        <v>0</v>
      </c>
      <c r="K176" s="37">
        <v>0</v>
      </c>
      <c r="M176" s="44">
        <v>171</v>
      </c>
      <c r="N176" s="37">
        <v>0</v>
      </c>
      <c r="O176" s="37">
        <v>0</v>
      </c>
      <c r="Q176" s="44">
        <v>171</v>
      </c>
      <c r="R176" s="37">
        <v>0</v>
      </c>
      <c r="S176" s="37">
        <v>0</v>
      </c>
      <c r="T176" s="43"/>
      <c r="U176" s="44">
        <v>171</v>
      </c>
      <c r="V176" s="37">
        <v>0</v>
      </c>
      <c r="W176" s="37">
        <v>0</v>
      </c>
      <c r="X176" s="43"/>
      <c r="Y176" s="44">
        <v>171</v>
      </c>
      <c r="Z176" s="37">
        <v>0</v>
      </c>
      <c r="AA176" s="37">
        <v>0</v>
      </c>
      <c r="AC176" s="44">
        <v>171</v>
      </c>
      <c r="AD176" s="37">
        <v>0</v>
      </c>
      <c r="AE176" s="37">
        <v>0</v>
      </c>
    </row>
    <row r="177" spans="1:31" ht="14.25" x14ac:dyDescent="0.2">
      <c r="A177" s="44">
        <v>172</v>
      </c>
      <c r="B177" s="37">
        <v>0</v>
      </c>
      <c r="C177" s="37">
        <v>0</v>
      </c>
      <c r="E177" s="44">
        <v>172</v>
      </c>
      <c r="F177" s="37">
        <v>0</v>
      </c>
      <c r="G177" s="37">
        <v>0</v>
      </c>
      <c r="I177" s="44">
        <v>172</v>
      </c>
      <c r="J177" s="37">
        <v>0</v>
      </c>
      <c r="K177" s="37">
        <v>0</v>
      </c>
      <c r="M177" s="44">
        <v>172</v>
      </c>
      <c r="N177" s="37">
        <v>0</v>
      </c>
      <c r="O177" s="37">
        <v>0</v>
      </c>
      <c r="Q177" s="44">
        <v>172</v>
      </c>
      <c r="R177" s="37">
        <v>0</v>
      </c>
      <c r="S177" s="37">
        <v>0</v>
      </c>
      <c r="T177" s="43"/>
      <c r="U177" s="44">
        <v>172</v>
      </c>
      <c r="V177" s="37">
        <v>0</v>
      </c>
      <c r="W177" s="37">
        <v>0</v>
      </c>
      <c r="X177" s="43"/>
      <c r="Y177" s="44">
        <v>172</v>
      </c>
      <c r="Z177" s="37">
        <v>0</v>
      </c>
      <c r="AA177" s="37">
        <v>0</v>
      </c>
      <c r="AC177" s="44">
        <v>172</v>
      </c>
      <c r="AD177" s="37">
        <v>0</v>
      </c>
      <c r="AE177" s="37">
        <v>0</v>
      </c>
    </row>
    <row r="178" spans="1:31" ht="14.25" x14ac:dyDescent="0.2">
      <c r="A178" s="44">
        <v>173</v>
      </c>
      <c r="B178" s="37">
        <v>0</v>
      </c>
      <c r="C178" s="37">
        <v>0</v>
      </c>
      <c r="E178" s="44">
        <v>173</v>
      </c>
      <c r="F178" s="37">
        <v>0</v>
      </c>
      <c r="G178" s="37">
        <v>0</v>
      </c>
      <c r="I178" s="44">
        <v>173</v>
      </c>
      <c r="J178" s="37">
        <v>0</v>
      </c>
      <c r="K178" s="37">
        <v>0</v>
      </c>
      <c r="M178" s="44">
        <v>173</v>
      </c>
      <c r="N178" s="37">
        <v>0</v>
      </c>
      <c r="O178" s="37">
        <v>0</v>
      </c>
      <c r="Q178" s="44">
        <v>173</v>
      </c>
      <c r="R178" s="37">
        <v>0</v>
      </c>
      <c r="S178" s="37">
        <v>0</v>
      </c>
      <c r="T178" s="43"/>
      <c r="U178" s="44">
        <v>173</v>
      </c>
      <c r="V178" s="37">
        <v>0</v>
      </c>
      <c r="W178" s="37">
        <v>0</v>
      </c>
      <c r="X178" s="43"/>
      <c r="Y178" s="44">
        <v>173</v>
      </c>
      <c r="Z178" s="37">
        <v>0</v>
      </c>
      <c r="AA178" s="37">
        <v>0</v>
      </c>
      <c r="AC178" s="44">
        <v>173</v>
      </c>
      <c r="AD178" s="37">
        <v>0</v>
      </c>
      <c r="AE178" s="37">
        <v>0</v>
      </c>
    </row>
    <row r="179" spans="1:31" ht="14.25" x14ac:dyDescent="0.2">
      <c r="A179" s="44">
        <v>174</v>
      </c>
      <c r="B179" s="37">
        <v>0</v>
      </c>
      <c r="C179" s="37">
        <v>0</v>
      </c>
      <c r="E179" s="44">
        <v>174</v>
      </c>
      <c r="F179" s="37">
        <v>0</v>
      </c>
      <c r="G179" s="37">
        <v>0</v>
      </c>
      <c r="I179" s="44">
        <v>174</v>
      </c>
      <c r="J179" s="37">
        <v>0</v>
      </c>
      <c r="K179" s="37">
        <v>0</v>
      </c>
      <c r="M179" s="44">
        <v>174</v>
      </c>
      <c r="N179" s="37">
        <v>0</v>
      </c>
      <c r="O179" s="37">
        <v>0</v>
      </c>
      <c r="Q179" s="44">
        <v>174</v>
      </c>
      <c r="R179" s="37">
        <v>0</v>
      </c>
      <c r="S179" s="37">
        <v>0</v>
      </c>
      <c r="T179" s="43"/>
      <c r="U179" s="44">
        <v>174</v>
      </c>
      <c r="V179" s="37">
        <v>0</v>
      </c>
      <c r="W179" s="37">
        <v>0</v>
      </c>
      <c r="X179" s="43"/>
      <c r="Y179" s="44">
        <v>174</v>
      </c>
      <c r="Z179" s="37">
        <v>0</v>
      </c>
      <c r="AA179" s="37">
        <v>0</v>
      </c>
      <c r="AC179" s="44">
        <v>174</v>
      </c>
      <c r="AD179" s="37">
        <v>0</v>
      </c>
      <c r="AE179" s="37">
        <v>0</v>
      </c>
    </row>
    <row r="180" spans="1:31" ht="14.25" x14ac:dyDescent="0.2">
      <c r="A180" s="44">
        <v>175</v>
      </c>
      <c r="B180" s="37">
        <v>0</v>
      </c>
      <c r="C180" s="37">
        <v>0</v>
      </c>
      <c r="E180" s="44">
        <v>175</v>
      </c>
      <c r="F180" s="37">
        <v>0</v>
      </c>
      <c r="G180" s="37">
        <v>0</v>
      </c>
      <c r="I180" s="44">
        <v>175</v>
      </c>
      <c r="J180" s="37">
        <v>0</v>
      </c>
      <c r="K180" s="37">
        <v>0</v>
      </c>
      <c r="M180" s="44">
        <v>175</v>
      </c>
      <c r="N180" s="37">
        <v>0</v>
      </c>
      <c r="O180" s="37">
        <v>0</v>
      </c>
      <c r="Q180" s="44">
        <v>175</v>
      </c>
      <c r="R180" s="37">
        <v>0</v>
      </c>
      <c r="S180" s="37">
        <v>0</v>
      </c>
      <c r="T180" s="43"/>
      <c r="U180" s="44">
        <v>175</v>
      </c>
      <c r="V180" s="37">
        <v>0</v>
      </c>
      <c r="W180" s="37">
        <v>0</v>
      </c>
      <c r="X180" s="43"/>
      <c r="Y180" s="44">
        <v>175</v>
      </c>
      <c r="Z180" s="37">
        <v>0</v>
      </c>
      <c r="AA180" s="37">
        <v>0</v>
      </c>
      <c r="AC180" s="44">
        <v>175</v>
      </c>
      <c r="AD180" s="37">
        <v>0</v>
      </c>
      <c r="AE180" s="37">
        <v>0</v>
      </c>
    </row>
    <row r="181" spans="1:31" ht="14.25" x14ac:dyDescent="0.2">
      <c r="A181" s="44">
        <v>176</v>
      </c>
      <c r="B181" s="37">
        <v>0</v>
      </c>
      <c r="C181" s="37">
        <v>0</v>
      </c>
      <c r="E181" s="44">
        <v>176</v>
      </c>
      <c r="F181" s="37">
        <v>0</v>
      </c>
      <c r="G181" s="37">
        <v>0</v>
      </c>
      <c r="I181" s="44">
        <v>176</v>
      </c>
      <c r="J181" s="37">
        <v>0</v>
      </c>
      <c r="K181" s="37">
        <v>0</v>
      </c>
      <c r="M181" s="44">
        <v>176</v>
      </c>
      <c r="N181" s="37">
        <v>0</v>
      </c>
      <c r="O181" s="37">
        <v>0</v>
      </c>
      <c r="Q181" s="44">
        <v>176</v>
      </c>
      <c r="R181" s="37">
        <v>0</v>
      </c>
      <c r="S181" s="37">
        <v>0</v>
      </c>
      <c r="T181" s="43"/>
      <c r="U181" s="44">
        <v>176</v>
      </c>
      <c r="V181" s="37">
        <v>0</v>
      </c>
      <c r="W181" s="37">
        <v>0</v>
      </c>
      <c r="X181" s="43"/>
      <c r="Y181" s="44">
        <v>176</v>
      </c>
      <c r="Z181" s="37">
        <v>0</v>
      </c>
      <c r="AA181" s="37">
        <v>0</v>
      </c>
      <c r="AC181" s="44">
        <v>176</v>
      </c>
      <c r="AD181" s="37">
        <v>0</v>
      </c>
      <c r="AE181" s="37">
        <v>0</v>
      </c>
    </row>
    <row r="182" spans="1:31" ht="14.25" x14ac:dyDescent="0.2">
      <c r="A182" s="44">
        <v>177</v>
      </c>
      <c r="B182" s="37">
        <v>0</v>
      </c>
      <c r="C182" s="37">
        <v>0</v>
      </c>
      <c r="E182" s="44">
        <v>177</v>
      </c>
      <c r="F182" s="37">
        <v>0</v>
      </c>
      <c r="G182" s="37">
        <v>0</v>
      </c>
      <c r="I182" s="44">
        <v>177</v>
      </c>
      <c r="J182" s="37">
        <v>0</v>
      </c>
      <c r="K182" s="37">
        <v>0</v>
      </c>
      <c r="M182" s="44">
        <v>177</v>
      </c>
      <c r="N182" s="37">
        <v>0</v>
      </c>
      <c r="O182" s="37">
        <v>0</v>
      </c>
      <c r="Q182" s="44">
        <v>177</v>
      </c>
      <c r="R182" s="37">
        <v>0</v>
      </c>
      <c r="S182" s="37">
        <v>0</v>
      </c>
      <c r="T182" s="43"/>
      <c r="U182" s="44">
        <v>177</v>
      </c>
      <c r="V182" s="37">
        <v>0</v>
      </c>
      <c r="W182" s="37">
        <v>0</v>
      </c>
      <c r="X182" s="43"/>
      <c r="Y182" s="44">
        <v>177</v>
      </c>
      <c r="Z182" s="37">
        <v>0</v>
      </c>
      <c r="AA182" s="37">
        <v>0</v>
      </c>
      <c r="AC182" s="44">
        <v>177</v>
      </c>
      <c r="AD182" s="37">
        <v>0</v>
      </c>
      <c r="AE182" s="37">
        <v>0</v>
      </c>
    </row>
    <row r="183" spans="1:31" ht="14.25" x14ac:dyDescent="0.2">
      <c r="A183" s="44">
        <v>178</v>
      </c>
      <c r="B183" s="37">
        <v>0</v>
      </c>
      <c r="C183" s="37">
        <v>0</v>
      </c>
      <c r="E183" s="44">
        <v>178</v>
      </c>
      <c r="F183" s="37">
        <v>0</v>
      </c>
      <c r="G183" s="37">
        <v>0</v>
      </c>
      <c r="I183" s="44">
        <v>178</v>
      </c>
      <c r="J183" s="37">
        <v>0</v>
      </c>
      <c r="K183" s="37">
        <v>0</v>
      </c>
      <c r="M183" s="44">
        <v>178</v>
      </c>
      <c r="N183" s="37">
        <v>0</v>
      </c>
      <c r="O183" s="37">
        <v>0</v>
      </c>
      <c r="Q183" s="44">
        <v>178</v>
      </c>
      <c r="R183" s="37">
        <v>0</v>
      </c>
      <c r="S183" s="37">
        <v>0</v>
      </c>
      <c r="T183" s="43"/>
      <c r="U183" s="44">
        <v>178</v>
      </c>
      <c r="V183" s="37">
        <v>0</v>
      </c>
      <c r="W183" s="37">
        <v>0</v>
      </c>
      <c r="X183" s="43"/>
      <c r="Y183" s="44">
        <v>178</v>
      </c>
      <c r="Z183" s="37">
        <v>0</v>
      </c>
      <c r="AA183" s="37">
        <v>0</v>
      </c>
      <c r="AC183" s="44">
        <v>178</v>
      </c>
      <c r="AD183" s="37">
        <v>0</v>
      </c>
      <c r="AE183" s="37">
        <v>0</v>
      </c>
    </row>
    <row r="184" spans="1:31" ht="14.25" x14ac:dyDescent="0.2">
      <c r="A184" s="44">
        <v>179</v>
      </c>
      <c r="B184" s="37">
        <v>0</v>
      </c>
      <c r="C184" s="37">
        <v>0</v>
      </c>
      <c r="E184" s="44">
        <v>179</v>
      </c>
      <c r="F184" s="37">
        <v>0</v>
      </c>
      <c r="G184" s="37">
        <v>0</v>
      </c>
      <c r="I184" s="44">
        <v>179</v>
      </c>
      <c r="J184" s="37">
        <v>0</v>
      </c>
      <c r="K184" s="37">
        <v>0</v>
      </c>
      <c r="M184" s="44">
        <v>179</v>
      </c>
      <c r="N184" s="37">
        <v>0</v>
      </c>
      <c r="O184" s="37">
        <v>0</v>
      </c>
      <c r="Q184" s="44">
        <v>179</v>
      </c>
      <c r="R184" s="37">
        <v>0</v>
      </c>
      <c r="S184" s="37">
        <v>0</v>
      </c>
      <c r="T184" s="43"/>
      <c r="U184" s="44">
        <v>179</v>
      </c>
      <c r="V184" s="37">
        <v>0</v>
      </c>
      <c r="W184" s="37">
        <v>0</v>
      </c>
      <c r="X184" s="43"/>
      <c r="Y184" s="44">
        <v>179</v>
      </c>
      <c r="Z184" s="37">
        <v>0</v>
      </c>
      <c r="AA184" s="37">
        <v>0</v>
      </c>
      <c r="AC184" s="44">
        <v>179</v>
      </c>
      <c r="AD184" s="37">
        <v>0</v>
      </c>
      <c r="AE184" s="37">
        <v>0</v>
      </c>
    </row>
    <row r="185" spans="1:31" ht="14.25" x14ac:dyDescent="0.2">
      <c r="A185" s="44">
        <v>180</v>
      </c>
      <c r="B185" s="37">
        <v>0</v>
      </c>
      <c r="C185" s="37">
        <v>0</v>
      </c>
      <c r="E185" s="44">
        <v>180</v>
      </c>
      <c r="F185" s="37">
        <v>0</v>
      </c>
      <c r="G185" s="37">
        <v>0</v>
      </c>
      <c r="H185" s="42"/>
      <c r="I185" s="44">
        <v>180</v>
      </c>
      <c r="J185" s="37">
        <v>0</v>
      </c>
      <c r="K185" s="37">
        <v>0</v>
      </c>
      <c r="M185" s="44">
        <v>180</v>
      </c>
      <c r="N185" s="37">
        <v>0</v>
      </c>
      <c r="O185" s="37">
        <v>0</v>
      </c>
      <c r="Q185" s="44">
        <v>180</v>
      </c>
      <c r="R185" s="37">
        <v>0</v>
      </c>
      <c r="S185" s="37">
        <v>0</v>
      </c>
      <c r="T185" s="43"/>
      <c r="U185" s="44">
        <v>180</v>
      </c>
      <c r="V185" s="37">
        <v>0</v>
      </c>
      <c r="W185" s="37">
        <v>0</v>
      </c>
      <c r="X185" s="43"/>
      <c r="Y185" s="44">
        <v>180</v>
      </c>
      <c r="Z185" s="37">
        <v>0</v>
      </c>
      <c r="AA185" s="37">
        <v>0</v>
      </c>
      <c r="AC185" s="44">
        <v>180</v>
      </c>
      <c r="AD185" s="37">
        <v>0</v>
      </c>
      <c r="AE185" s="37">
        <v>0</v>
      </c>
    </row>
    <row r="186" spans="1:31" ht="14.25" x14ac:dyDescent="0.2">
      <c r="A186" s="44">
        <v>181</v>
      </c>
      <c r="B186" s="37">
        <v>0</v>
      </c>
      <c r="C186" s="37">
        <v>0</v>
      </c>
      <c r="E186" s="44">
        <v>181</v>
      </c>
      <c r="F186" s="37">
        <v>0</v>
      </c>
      <c r="G186" s="37">
        <v>0</v>
      </c>
      <c r="H186" s="42"/>
      <c r="I186" s="44">
        <v>181</v>
      </c>
      <c r="J186" s="37">
        <v>0</v>
      </c>
      <c r="K186" s="37">
        <v>0</v>
      </c>
      <c r="M186" s="44">
        <v>181</v>
      </c>
      <c r="N186" s="37">
        <v>0</v>
      </c>
      <c r="O186" s="37">
        <v>0</v>
      </c>
      <c r="Q186" s="44">
        <v>181</v>
      </c>
      <c r="R186" s="37">
        <v>0</v>
      </c>
      <c r="S186" s="37">
        <v>0</v>
      </c>
      <c r="T186" s="43"/>
      <c r="U186" s="44">
        <v>181</v>
      </c>
      <c r="V186" s="37">
        <v>0</v>
      </c>
      <c r="W186" s="37">
        <v>0</v>
      </c>
      <c r="X186" s="43"/>
      <c r="Y186" s="44">
        <v>181</v>
      </c>
      <c r="Z186" s="37">
        <v>0</v>
      </c>
      <c r="AA186" s="37">
        <v>0</v>
      </c>
      <c r="AC186" s="44">
        <v>181</v>
      </c>
      <c r="AD186" s="37">
        <v>0</v>
      </c>
      <c r="AE186" s="37">
        <v>0</v>
      </c>
    </row>
    <row r="187" spans="1:31" ht="14.25" x14ac:dyDescent="0.2">
      <c r="A187" s="44">
        <v>182</v>
      </c>
      <c r="B187" s="37">
        <v>0</v>
      </c>
      <c r="C187" s="37">
        <v>0</v>
      </c>
      <c r="E187" s="44">
        <v>182</v>
      </c>
      <c r="F187" s="37">
        <v>0</v>
      </c>
      <c r="G187" s="37">
        <v>0</v>
      </c>
      <c r="H187" s="42"/>
      <c r="I187" s="44">
        <v>182</v>
      </c>
      <c r="J187" s="37">
        <v>0</v>
      </c>
      <c r="K187" s="37">
        <v>0</v>
      </c>
      <c r="M187" s="44">
        <v>182</v>
      </c>
      <c r="N187" s="37">
        <v>0</v>
      </c>
      <c r="O187" s="37">
        <v>0</v>
      </c>
      <c r="Q187" s="44">
        <v>182</v>
      </c>
      <c r="R187" s="37">
        <v>0</v>
      </c>
      <c r="S187" s="37">
        <v>0</v>
      </c>
      <c r="U187" s="44">
        <v>182</v>
      </c>
      <c r="V187" s="37">
        <v>0</v>
      </c>
      <c r="W187" s="37">
        <v>0</v>
      </c>
      <c r="Y187" s="44">
        <v>182</v>
      </c>
      <c r="Z187" s="37">
        <v>0</v>
      </c>
      <c r="AA187" s="37">
        <v>0</v>
      </c>
      <c r="AC187" s="44">
        <v>182</v>
      </c>
      <c r="AD187" s="37">
        <v>0</v>
      </c>
      <c r="AE187" s="37">
        <v>0</v>
      </c>
    </row>
    <row r="188" spans="1:31" ht="14.25" x14ac:dyDescent="0.2">
      <c r="A188" s="44">
        <v>183</v>
      </c>
      <c r="B188" s="37">
        <v>0</v>
      </c>
      <c r="C188" s="37">
        <v>0</v>
      </c>
      <c r="E188" s="44">
        <v>183</v>
      </c>
      <c r="F188" s="37">
        <v>0</v>
      </c>
      <c r="G188" s="37">
        <v>0</v>
      </c>
      <c r="H188" s="42"/>
      <c r="I188" s="44">
        <v>183</v>
      </c>
      <c r="J188" s="37">
        <v>0</v>
      </c>
      <c r="K188" s="37">
        <v>0</v>
      </c>
      <c r="M188" s="44">
        <v>183</v>
      </c>
      <c r="N188" s="37">
        <v>0</v>
      </c>
      <c r="O188" s="37">
        <v>0</v>
      </c>
      <c r="Q188" s="44">
        <v>183</v>
      </c>
      <c r="R188" s="37">
        <v>0</v>
      </c>
      <c r="S188" s="37">
        <v>0</v>
      </c>
      <c r="U188" s="44">
        <v>183</v>
      </c>
      <c r="V188" s="37">
        <v>0</v>
      </c>
      <c r="W188" s="37">
        <v>0</v>
      </c>
      <c r="Y188" s="44">
        <v>183</v>
      </c>
      <c r="Z188" s="37">
        <v>0</v>
      </c>
      <c r="AA188" s="37">
        <v>0</v>
      </c>
      <c r="AC188" s="44">
        <v>183</v>
      </c>
      <c r="AD188" s="37">
        <v>0</v>
      </c>
      <c r="AE188" s="37">
        <v>0</v>
      </c>
    </row>
    <row r="189" spans="1:31" ht="14.25" x14ac:dyDescent="0.2">
      <c r="A189" s="44">
        <v>184</v>
      </c>
      <c r="B189" s="37">
        <v>0</v>
      </c>
      <c r="C189" s="37">
        <v>0</v>
      </c>
      <c r="E189" s="44">
        <v>184</v>
      </c>
      <c r="F189" s="37">
        <v>0</v>
      </c>
      <c r="G189" s="37">
        <v>0</v>
      </c>
      <c r="H189" s="42"/>
      <c r="I189" s="44">
        <v>184</v>
      </c>
      <c r="J189" s="37">
        <v>0</v>
      </c>
      <c r="K189" s="37">
        <v>0</v>
      </c>
      <c r="M189" s="44">
        <v>184</v>
      </c>
      <c r="N189" s="37">
        <v>0</v>
      </c>
      <c r="O189" s="37">
        <v>0</v>
      </c>
      <c r="Q189" s="44">
        <v>184</v>
      </c>
      <c r="R189" s="37">
        <v>0</v>
      </c>
      <c r="S189" s="37">
        <v>0</v>
      </c>
      <c r="U189" s="44">
        <v>184</v>
      </c>
      <c r="V189" s="37">
        <v>0</v>
      </c>
      <c r="W189" s="37">
        <v>0</v>
      </c>
      <c r="Y189" s="44">
        <v>184</v>
      </c>
      <c r="Z189" s="37">
        <v>0</v>
      </c>
      <c r="AA189" s="37">
        <v>0</v>
      </c>
      <c r="AC189" s="44">
        <v>184</v>
      </c>
      <c r="AD189" s="37">
        <v>0</v>
      </c>
      <c r="AE189" s="37">
        <v>0</v>
      </c>
    </row>
    <row r="190" spans="1:31" ht="14.25" x14ac:dyDescent="0.2">
      <c r="A190" s="44">
        <v>185</v>
      </c>
      <c r="B190" s="37">
        <v>0</v>
      </c>
      <c r="C190" s="37">
        <v>0</v>
      </c>
      <c r="E190" s="44">
        <v>185</v>
      </c>
      <c r="F190" s="37">
        <v>0</v>
      </c>
      <c r="G190" s="37">
        <v>0</v>
      </c>
      <c r="H190" s="42"/>
      <c r="I190" s="44">
        <v>185</v>
      </c>
      <c r="J190" s="37">
        <v>0</v>
      </c>
      <c r="K190" s="37">
        <v>0</v>
      </c>
      <c r="M190" s="44">
        <v>185</v>
      </c>
      <c r="N190" s="37">
        <v>0</v>
      </c>
      <c r="O190" s="37">
        <v>0</v>
      </c>
      <c r="Q190" s="44">
        <v>185</v>
      </c>
      <c r="R190" s="37">
        <v>0</v>
      </c>
      <c r="S190" s="37">
        <v>0</v>
      </c>
      <c r="U190" s="44">
        <v>185</v>
      </c>
      <c r="V190" s="37">
        <v>0</v>
      </c>
      <c r="W190" s="37">
        <v>0</v>
      </c>
      <c r="Y190" s="44">
        <v>185</v>
      </c>
      <c r="Z190" s="37">
        <v>0</v>
      </c>
      <c r="AA190" s="37">
        <v>0</v>
      </c>
      <c r="AC190" s="44">
        <v>185</v>
      </c>
      <c r="AD190" s="37">
        <v>0</v>
      </c>
      <c r="AE190" s="37">
        <v>0</v>
      </c>
    </row>
    <row r="191" spans="1:31" ht="14.25" x14ac:dyDescent="0.2">
      <c r="A191" s="44">
        <v>186</v>
      </c>
      <c r="B191" s="37">
        <v>0</v>
      </c>
      <c r="C191" s="37">
        <v>0</v>
      </c>
      <c r="E191" s="44">
        <v>186</v>
      </c>
      <c r="F191" s="37">
        <v>0</v>
      </c>
      <c r="G191" s="37">
        <v>0</v>
      </c>
      <c r="H191" s="42"/>
      <c r="I191" s="44">
        <v>186</v>
      </c>
      <c r="J191" s="37">
        <v>0</v>
      </c>
      <c r="K191" s="37">
        <v>0</v>
      </c>
      <c r="M191" s="44">
        <v>186</v>
      </c>
      <c r="N191" s="37">
        <v>0</v>
      </c>
      <c r="O191" s="37">
        <v>0</v>
      </c>
      <c r="Q191" s="44">
        <v>186</v>
      </c>
      <c r="R191" s="37">
        <v>0</v>
      </c>
      <c r="S191" s="37">
        <v>0</v>
      </c>
      <c r="U191" s="44">
        <v>186</v>
      </c>
      <c r="V191" s="37">
        <v>0</v>
      </c>
      <c r="W191" s="37">
        <v>0</v>
      </c>
      <c r="Y191" s="44">
        <v>186</v>
      </c>
      <c r="Z191" s="37">
        <v>0</v>
      </c>
      <c r="AA191" s="37">
        <v>0</v>
      </c>
      <c r="AC191" s="44">
        <v>186</v>
      </c>
      <c r="AD191" s="37">
        <v>0</v>
      </c>
      <c r="AE191" s="37">
        <v>0</v>
      </c>
    </row>
    <row r="192" spans="1:31" ht="14.25" x14ac:dyDescent="0.2">
      <c r="A192" s="44">
        <v>187</v>
      </c>
      <c r="B192" s="37">
        <v>0</v>
      </c>
      <c r="C192" s="37">
        <v>0</v>
      </c>
      <c r="E192" s="44">
        <v>187</v>
      </c>
      <c r="F192" s="37">
        <v>0</v>
      </c>
      <c r="G192" s="37">
        <v>0</v>
      </c>
      <c r="H192" s="42"/>
      <c r="I192" s="44">
        <v>187</v>
      </c>
      <c r="J192" s="37">
        <v>0</v>
      </c>
      <c r="K192" s="37">
        <v>0</v>
      </c>
      <c r="M192" s="44">
        <v>187</v>
      </c>
      <c r="N192" s="37">
        <v>0</v>
      </c>
      <c r="O192" s="37">
        <v>0</v>
      </c>
      <c r="Q192" s="44">
        <v>187</v>
      </c>
      <c r="R192" s="37">
        <v>0</v>
      </c>
      <c r="S192" s="37">
        <v>0</v>
      </c>
      <c r="U192" s="44">
        <v>187</v>
      </c>
      <c r="V192" s="37">
        <v>0</v>
      </c>
      <c r="W192" s="37">
        <v>0</v>
      </c>
      <c r="Y192" s="44">
        <v>187</v>
      </c>
      <c r="Z192" s="37">
        <v>0</v>
      </c>
      <c r="AA192" s="37">
        <v>0</v>
      </c>
      <c r="AC192" s="44">
        <v>187</v>
      </c>
      <c r="AD192" s="37">
        <v>0</v>
      </c>
      <c r="AE192" s="37">
        <v>0</v>
      </c>
    </row>
    <row r="193" spans="1:31" ht="14.25" x14ac:dyDescent="0.2">
      <c r="A193" s="44">
        <v>188</v>
      </c>
      <c r="B193" s="37">
        <v>0</v>
      </c>
      <c r="C193" s="37">
        <v>0</v>
      </c>
      <c r="E193" s="44">
        <v>188</v>
      </c>
      <c r="F193" s="37">
        <v>0</v>
      </c>
      <c r="G193" s="37">
        <v>0</v>
      </c>
      <c r="H193" s="42"/>
      <c r="I193" s="44">
        <v>188</v>
      </c>
      <c r="J193" s="37">
        <v>0</v>
      </c>
      <c r="K193" s="37">
        <v>0</v>
      </c>
      <c r="M193" s="44">
        <v>188</v>
      </c>
      <c r="N193" s="37">
        <v>0</v>
      </c>
      <c r="O193" s="37">
        <v>0</v>
      </c>
      <c r="Q193" s="44">
        <v>188</v>
      </c>
      <c r="R193" s="37">
        <v>0</v>
      </c>
      <c r="S193" s="37">
        <v>0</v>
      </c>
      <c r="U193" s="44">
        <v>188</v>
      </c>
      <c r="V193" s="37">
        <v>0</v>
      </c>
      <c r="W193" s="37">
        <v>0</v>
      </c>
      <c r="Y193" s="44">
        <v>188</v>
      </c>
      <c r="Z193" s="37">
        <v>0</v>
      </c>
      <c r="AA193" s="37">
        <v>0</v>
      </c>
      <c r="AC193" s="44">
        <v>188</v>
      </c>
      <c r="AD193" s="37">
        <v>0</v>
      </c>
      <c r="AE193" s="37">
        <v>0</v>
      </c>
    </row>
    <row r="194" spans="1:31" ht="14.25" x14ac:dyDescent="0.2">
      <c r="A194" s="44">
        <v>189</v>
      </c>
      <c r="B194" s="37">
        <v>0</v>
      </c>
      <c r="C194" s="37">
        <v>0</v>
      </c>
      <c r="E194" s="44">
        <v>189</v>
      </c>
      <c r="F194" s="37">
        <v>0</v>
      </c>
      <c r="G194" s="37">
        <v>0</v>
      </c>
      <c r="H194" s="42"/>
      <c r="I194" s="44">
        <v>189</v>
      </c>
      <c r="J194" s="37">
        <v>0</v>
      </c>
      <c r="K194" s="37">
        <v>0</v>
      </c>
      <c r="M194" s="44">
        <v>189</v>
      </c>
      <c r="N194" s="37">
        <v>0</v>
      </c>
      <c r="O194" s="37">
        <v>0</v>
      </c>
      <c r="Q194" s="44">
        <v>189</v>
      </c>
      <c r="R194" s="37">
        <v>0</v>
      </c>
      <c r="S194" s="37">
        <v>0</v>
      </c>
      <c r="U194" s="44">
        <v>189</v>
      </c>
      <c r="V194" s="37">
        <v>0</v>
      </c>
      <c r="W194" s="37">
        <v>0</v>
      </c>
      <c r="Y194" s="44">
        <v>189</v>
      </c>
      <c r="Z194" s="37">
        <v>0</v>
      </c>
      <c r="AA194" s="37">
        <v>0</v>
      </c>
      <c r="AC194" s="44">
        <v>189</v>
      </c>
      <c r="AD194" s="37">
        <v>0</v>
      </c>
      <c r="AE194" s="37">
        <v>0</v>
      </c>
    </row>
    <row r="195" spans="1:31" ht="14.25" x14ac:dyDescent="0.2">
      <c r="A195" s="44">
        <v>190</v>
      </c>
      <c r="B195" s="37">
        <v>0</v>
      </c>
      <c r="C195" s="37">
        <v>0</v>
      </c>
      <c r="E195" s="44">
        <v>190</v>
      </c>
      <c r="F195" s="37">
        <v>0</v>
      </c>
      <c r="G195" s="37">
        <v>0</v>
      </c>
      <c r="H195" s="42"/>
      <c r="I195" s="44">
        <v>190</v>
      </c>
      <c r="J195" s="37">
        <v>0</v>
      </c>
      <c r="K195" s="37">
        <v>0</v>
      </c>
      <c r="M195" s="44">
        <v>190</v>
      </c>
      <c r="N195" s="37">
        <v>0</v>
      </c>
      <c r="O195" s="37">
        <v>0</v>
      </c>
      <c r="Q195" s="44">
        <v>190</v>
      </c>
      <c r="R195" s="37">
        <v>0</v>
      </c>
      <c r="S195" s="37">
        <v>0</v>
      </c>
      <c r="U195" s="44">
        <v>190</v>
      </c>
      <c r="V195" s="37">
        <v>0</v>
      </c>
      <c r="W195" s="37">
        <v>0</v>
      </c>
      <c r="Y195" s="44">
        <v>190</v>
      </c>
      <c r="Z195" s="37">
        <v>0</v>
      </c>
      <c r="AA195" s="37">
        <v>0</v>
      </c>
      <c r="AC195" s="44">
        <v>190</v>
      </c>
      <c r="AD195" s="37">
        <v>0</v>
      </c>
      <c r="AE195" s="37">
        <v>0</v>
      </c>
    </row>
    <row r="196" spans="1:31" ht="14.25" x14ac:dyDescent="0.2">
      <c r="A196" s="44">
        <v>191</v>
      </c>
      <c r="B196" s="37">
        <v>0</v>
      </c>
      <c r="C196" s="37">
        <v>0</v>
      </c>
      <c r="E196" s="44">
        <v>191</v>
      </c>
      <c r="F196" s="37">
        <v>0</v>
      </c>
      <c r="G196" s="37">
        <v>0</v>
      </c>
      <c r="H196" s="42"/>
      <c r="I196" s="44">
        <v>191</v>
      </c>
      <c r="J196" s="37">
        <v>0</v>
      </c>
      <c r="K196" s="37">
        <v>0</v>
      </c>
      <c r="M196" s="44">
        <v>191</v>
      </c>
      <c r="N196" s="37">
        <v>0</v>
      </c>
      <c r="O196" s="37">
        <v>0</v>
      </c>
      <c r="Q196" s="44">
        <v>191</v>
      </c>
      <c r="R196" s="37">
        <v>0</v>
      </c>
      <c r="S196" s="37">
        <v>0</v>
      </c>
      <c r="U196" s="44">
        <v>191</v>
      </c>
      <c r="V196" s="37">
        <v>0</v>
      </c>
      <c r="W196" s="37">
        <v>0</v>
      </c>
      <c r="Y196" s="44">
        <v>191</v>
      </c>
      <c r="Z196" s="37">
        <v>0</v>
      </c>
      <c r="AA196" s="37">
        <v>0</v>
      </c>
      <c r="AC196" s="44">
        <v>191</v>
      </c>
      <c r="AD196" s="37">
        <v>0</v>
      </c>
      <c r="AE196" s="37">
        <v>0</v>
      </c>
    </row>
    <row r="197" spans="1:31" ht="14.25" x14ac:dyDescent="0.2">
      <c r="A197" s="44">
        <v>192</v>
      </c>
      <c r="B197" s="37">
        <v>0</v>
      </c>
      <c r="C197" s="37">
        <v>0</v>
      </c>
      <c r="E197" s="44">
        <v>192</v>
      </c>
      <c r="F197" s="37">
        <v>0</v>
      </c>
      <c r="G197" s="37">
        <v>0</v>
      </c>
      <c r="H197" s="42"/>
      <c r="I197" s="44">
        <v>192</v>
      </c>
      <c r="J197" s="37">
        <v>0</v>
      </c>
      <c r="K197" s="37">
        <v>0</v>
      </c>
      <c r="M197" s="44">
        <v>192</v>
      </c>
      <c r="N197" s="37">
        <v>0</v>
      </c>
      <c r="O197" s="37">
        <v>0</v>
      </c>
      <c r="Q197" s="44">
        <v>192</v>
      </c>
      <c r="R197" s="37">
        <v>0</v>
      </c>
      <c r="S197" s="37">
        <v>0</v>
      </c>
      <c r="U197" s="44">
        <v>192</v>
      </c>
      <c r="V197" s="37">
        <v>0</v>
      </c>
      <c r="W197" s="37">
        <v>0</v>
      </c>
      <c r="Y197" s="44">
        <v>192</v>
      </c>
      <c r="Z197" s="37">
        <v>0</v>
      </c>
      <c r="AA197" s="37">
        <v>0</v>
      </c>
      <c r="AC197" s="44">
        <v>192</v>
      </c>
      <c r="AD197" s="37">
        <v>0</v>
      </c>
      <c r="AE197" s="37">
        <v>0</v>
      </c>
    </row>
    <row r="198" spans="1:31" ht="14.25" x14ac:dyDescent="0.2">
      <c r="A198" s="44">
        <v>193</v>
      </c>
      <c r="B198" s="37">
        <v>0</v>
      </c>
      <c r="C198" s="37">
        <v>0</v>
      </c>
      <c r="E198" s="44">
        <v>193</v>
      </c>
      <c r="F198" s="37">
        <v>0</v>
      </c>
      <c r="G198" s="37">
        <v>0</v>
      </c>
      <c r="H198" s="42"/>
      <c r="I198" s="44">
        <v>193</v>
      </c>
      <c r="J198" s="37">
        <v>0</v>
      </c>
      <c r="K198" s="37">
        <v>0</v>
      </c>
      <c r="M198" s="44">
        <v>193</v>
      </c>
      <c r="N198" s="37">
        <v>0</v>
      </c>
      <c r="O198" s="37">
        <v>0</v>
      </c>
      <c r="Q198" s="44">
        <v>193</v>
      </c>
      <c r="R198" s="37">
        <v>0</v>
      </c>
      <c r="S198" s="37">
        <v>0</v>
      </c>
      <c r="U198" s="44">
        <v>193</v>
      </c>
      <c r="V198" s="37">
        <v>0</v>
      </c>
      <c r="W198" s="37">
        <v>0</v>
      </c>
      <c r="Y198" s="44">
        <v>193</v>
      </c>
      <c r="Z198" s="37">
        <v>0</v>
      </c>
      <c r="AA198" s="37">
        <v>0</v>
      </c>
      <c r="AC198" s="44">
        <v>193</v>
      </c>
      <c r="AD198" s="37">
        <v>0</v>
      </c>
      <c r="AE198" s="37">
        <v>0</v>
      </c>
    </row>
    <row r="199" spans="1:31" ht="14.25" x14ac:dyDescent="0.2">
      <c r="A199" s="44">
        <v>194</v>
      </c>
      <c r="B199" s="37">
        <v>0</v>
      </c>
      <c r="C199" s="37">
        <v>0</v>
      </c>
      <c r="E199" s="44">
        <v>194</v>
      </c>
      <c r="F199" s="37">
        <v>0</v>
      </c>
      <c r="G199" s="37">
        <v>0</v>
      </c>
      <c r="H199" s="42"/>
      <c r="I199" s="44">
        <v>194</v>
      </c>
      <c r="J199" s="37">
        <v>0</v>
      </c>
      <c r="K199" s="37">
        <v>0</v>
      </c>
      <c r="M199" s="44">
        <v>194</v>
      </c>
      <c r="N199" s="37">
        <v>0</v>
      </c>
      <c r="O199" s="37">
        <v>0</v>
      </c>
      <c r="Q199" s="44">
        <v>194</v>
      </c>
      <c r="R199" s="37">
        <v>0</v>
      </c>
      <c r="S199" s="37">
        <v>0</v>
      </c>
      <c r="U199" s="44">
        <v>194</v>
      </c>
      <c r="V199" s="37">
        <v>0</v>
      </c>
      <c r="W199" s="37">
        <v>0</v>
      </c>
      <c r="Y199" s="44">
        <v>194</v>
      </c>
      <c r="Z199" s="37">
        <v>0</v>
      </c>
      <c r="AA199" s="37">
        <v>0</v>
      </c>
      <c r="AC199" s="44">
        <v>194</v>
      </c>
      <c r="AD199" s="37">
        <v>0</v>
      </c>
      <c r="AE199" s="37">
        <v>0</v>
      </c>
    </row>
    <row r="200" spans="1:31" ht="14.25" x14ac:dyDescent="0.2">
      <c r="A200" s="44">
        <v>195</v>
      </c>
      <c r="B200" s="37">
        <v>0</v>
      </c>
      <c r="C200" s="37">
        <v>0</v>
      </c>
      <c r="E200" s="44">
        <v>195</v>
      </c>
      <c r="F200" s="37">
        <v>0</v>
      </c>
      <c r="G200" s="37">
        <v>0</v>
      </c>
      <c r="H200" s="42"/>
      <c r="I200" s="44">
        <v>195</v>
      </c>
      <c r="J200" s="37">
        <v>0</v>
      </c>
      <c r="K200" s="37">
        <v>0</v>
      </c>
      <c r="M200" s="44">
        <v>195</v>
      </c>
      <c r="N200" s="37">
        <v>0</v>
      </c>
      <c r="O200" s="37">
        <v>0</v>
      </c>
      <c r="Q200" s="44">
        <v>195</v>
      </c>
      <c r="R200" s="37">
        <v>0</v>
      </c>
      <c r="S200" s="37">
        <v>0</v>
      </c>
      <c r="U200" s="44">
        <v>195</v>
      </c>
      <c r="V200" s="37">
        <v>0</v>
      </c>
      <c r="W200" s="37">
        <v>0</v>
      </c>
      <c r="Y200" s="44">
        <v>195</v>
      </c>
      <c r="Z200" s="37">
        <v>0</v>
      </c>
      <c r="AA200" s="37">
        <v>0</v>
      </c>
      <c r="AC200" s="44">
        <v>195</v>
      </c>
      <c r="AD200" s="37">
        <v>0</v>
      </c>
      <c r="AE200" s="37">
        <v>0</v>
      </c>
    </row>
    <row r="201" spans="1:31" ht="14.25" x14ac:dyDescent="0.2">
      <c r="A201" s="44">
        <v>196</v>
      </c>
      <c r="B201" s="37">
        <v>0</v>
      </c>
      <c r="C201" s="37">
        <v>0</v>
      </c>
      <c r="E201" s="44">
        <v>196</v>
      </c>
      <c r="F201" s="37">
        <v>0</v>
      </c>
      <c r="G201" s="37">
        <v>0</v>
      </c>
      <c r="H201" s="42"/>
      <c r="I201" s="44">
        <v>196</v>
      </c>
      <c r="J201" s="37">
        <v>0</v>
      </c>
      <c r="K201" s="37">
        <v>0</v>
      </c>
      <c r="M201" s="44">
        <v>196</v>
      </c>
      <c r="N201" s="37">
        <v>0</v>
      </c>
      <c r="O201" s="37">
        <v>0</v>
      </c>
      <c r="Q201" s="44">
        <v>196</v>
      </c>
      <c r="R201" s="37">
        <v>0</v>
      </c>
      <c r="S201" s="37">
        <v>0</v>
      </c>
      <c r="U201" s="44">
        <v>196</v>
      </c>
      <c r="V201" s="37">
        <v>0</v>
      </c>
      <c r="W201" s="37">
        <v>0</v>
      </c>
      <c r="Y201" s="44">
        <v>196</v>
      </c>
      <c r="Z201" s="37">
        <v>0</v>
      </c>
      <c r="AA201" s="37">
        <v>0</v>
      </c>
      <c r="AC201" s="44">
        <v>196</v>
      </c>
      <c r="AD201" s="37">
        <v>0</v>
      </c>
      <c r="AE201" s="37">
        <v>0</v>
      </c>
    </row>
    <row r="202" spans="1:31" ht="14.25" x14ac:dyDescent="0.2">
      <c r="A202" s="44">
        <v>197</v>
      </c>
      <c r="B202" s="37">
        <v>0</v>
      </c>
      <c r="C202" s="37">
        <v>0</v>
      </c>
      <c r="E202" s="44">
        <v>197</v>
      </c>
      <c r="F202" s="37">
        <v>0</v>
      </c>
      <c r="G202" s="37">
        <v>0</v>
      </c>
      <c r="H202" s="42"/>
      <c r="I202" s="44">
        <v>197</v>
      </c>
      <c r="J202" s="37">
        <v>0</v>
      </c>
      <c r="K202" s="37">
        <v>0</v>
      </c>
      <c r="M202" s="44">
        <v>197</v>
      </c>
      <c r="N202" s="37">
        <v>0</v>
      </c>
      <c r="O202" s="37">
        <v>0</v>
      </c>
      <c r="Q202" s="44">
        <v>197</v>
      </c>
      <c r="R202" s="37">
        <v>0</v>
      </c>
      <c r="S202" s="37">
        <v>0</v>
      </c>
      <c r="U202" s="44">
        <v>197</v>
      </c>
      <c r="V202" s="37">
        <v>0</v>
      </c>
      <c r="W202" s="37">
        <v>0</v>
      </c>
      <c r="Y202" s="44">
        <v>197</v>
      </c>
      <c r="Z202" s="37">
        <v>0</v>
      </c>
      <c r="AA202" s="37">
        <v>0</v>
      </c>
      <c r="AC202" s="44">
        <v>197</v>
      </c>
      <c r="AD202" s="37">
        <v>0</v>
      </c>
      <c r="AE202" s="37">
        <v>0</v>
      </c>
    </row>
    <row r="203" spans="1:31" ht="14.25" x14ac:dyDescent="0.2">
      <c r="A203" s="44">
        <v>198</v>
      </c>
      <c r="B203" s="37">
        <v>0</v>
      </c>
      <c r="C203" s="37">
        <v>0</v>
      </c>
      <c r="E203" s="44">
        <v>198</v>
      </c>
      <c r="F203" s="37">
        <v>0</v>
      </c>
      <c r="G203" s="37">
        <v>0</v>
      </c>
      <c r="I203" s="44">
        <v>198</v>
      </c>
      <c r="J203" s="37">
        <v>0</v>
      </c>
      <c r="K203" s="37">
        <v>0</v>
      </c>
      <c r="M203" s="44">
        <v>198</v>
      </c>
      <c r="N203" s="37">
        <v>0</v>
      </c>
      <c r="O203" s="37">
        <v>0</v>
      </c>
      <c r="Q203" s="44">
        <v>198</v>
      </c>
      <c r="R203" s="37">
        <v>0</v>
      </c>
      <c r="S203" s="37">
        <v>0</v>
      </c>
      <c r="U203" s="44">
        <v>198</v>
      </c>
      <c r="V203" s="37">
        <v>0</v>
      </c>
      <c r="W203" s="37">
        <v>0</v>
      </c>
      <c r="Y203" s="44">
        <v>198</v>
      </c>
      <c r="Z203" s="37">
        <v>0</v>
      </c>
      <c r="AA203" s="37">
        <v>0</v>
      </c>
      <c r="AC203" s="44">
        <v>198</v>
      </c>
      <c r="AD203" s="37">
        <v>0</v>
      </c>
      <c r="AE203" s="37">
        <v>0</v>
      </c>
    </row>
    <row r="204" spans="1:31" ht="14.25" x14ac:dyDescent="0.2">
      <c r="A204" s="44">
        <v>199</v>
      </c>
      <c r="B204" s="37">
        <v>0</v>
      </c>
      <c r="C204" s="37">
        <v>0</v>
      </c>
      <c r="E204" s="44">
        <v>199</v>
      </c>
      <c r="F204" s="37">
        <v>0</v>
      </c>
      <c r="G204" s="37">
        <v>0</v>
      </c>
      <c r="I204" s="44">
        <v>199</v>
      </c>
      <c r="J204" s="37">
        <v>0</v>
      </c>
      <c r="K204" s="37">
        <v>0</v>
      </c>
      <c r="M204" s="44">
        <v>199</v>
      </c>
      <c r="N204" s="37">
        <v>0</v>
      </c>
      <c r="O204" s="37">
        <v>0</v>
      </c>
      <c r="Q204" s="44">
        <v>199</v>
      </c>
      <c r="R204" s="37">
        <v>0</v>
      </c>
      <c r="S204" s="37">
        <v>0</v>
      </c>
      <c r="U204" s="44">
        <v>199</v>
      </c>
      <c r="V204" s="37">
        <v>0</v>
      </c>
      <c r="W204" s="37">
        <v>0</v>
      </c>
      <c r="Y204" s="44">
        <v>199</v>
      </c>
      <c r="Z204" s="37">
        <v>0</v>
      </c>
      <c r="AA204" s="37">
        <v>0</v>
      </c>
      <c r="AC204" s="44">
        <v>199</v>
      </c>
      <c r="AD204" s="37">
        <v>0</v>
      </c>
      <c r="AE204" s="37">
        <v>0</v>
      </c>
    </row>
    <row r="205" spans="1:31" ht="14.25" x14ac:dyDescent="0.2">
      <c r="A205" s="44">
        <v>200</v>
      </c>
      <c r="B205" s="37">
        <v>0</v>
      </c>
      <c r="C205" s="37">
        <v>0</v>
      </c>
      <c r="E205" s="44">
        <v>200</v>
      </c>
      <c r="F205" s="37">
        <v>0</v>
      </c>
      <c r="G205" s="37">
        <v>0</v>
      </c>
      <c r="I205" s="44">
        <v>200</v>
      </c>
      <c r="J205" s="37">
        <v>0</v>
      </c>
      <c r="K205" s="37">
        <v>0</v>
      </c>
      <c r="M205" s="44">
        <v>200</v>
      </c>
      <c r="N205" s="37">
        <v>0</v>
      </c>
      <c r="O205" s="37">
        <v>0</v>
      </c>
      <c r="Q205" s="44">
        <v>200</v>
      </c>
      <c r="R205" s="37">
        <v>0</v>
      </c>
      <c r="S205" s="37">
        <v>0</v>
      </c>
      <c r="U205" s="44">
        <v>200</v>
      </c>
      <c r="V205" s="37">
        <v>0</v>
      </c>
      <c r="W205" s="37">
        <v>0</v>
      </c>
      <c r="Y205" s="44">
        <v>200</v>
      </c>
      <c r="Z205" s="37">
        <v>0</v>
      </c>
      <c r="AA205" s="37">
        <v>0</v>
      </c>
      <c r="AC205" s="44">
        <v>200</v>
      </c>
      <c r="AD205" s="37">
        <v>0</v>
      </c>
      <c r="AE205" s="37">
        <v>0</v>
      </c>
    </row>
    <row r="206" spans="1:31" ht="14.25" x14ac:dyDescent="0.2">
      <c r="A206" s="44">
        <v>201</v>
      </c>
      <c r="B206" s="37">
        <v>0</v>
      </c>
      <c r="C206" s="37">
        <v>0</v>
      </c>
      <c r="E206" s="44">
        <v>201</v>
      </c>
      <c r="F206" s="37">
        <v>0</v>
      </c>
      <c r="G206" s="37">
        <v>0</v>
      </c>
      <c r="I206" s="44">
        <v>201</v>
      </c>
      <c r="J206" s="37">
        <v>0</v>
      </c>
      <c r="K206" s="37">
        <v>0</v>
      </c>
      <c r="M206" s="44">
        <v>201</v>
      </c>
      <c r="N206" s="37">
        <v>0</v>
      </c>
      <c r="O206" s="37">
        <v>0</v>
      </c>
      <c r="Q206" s="44">
        <v>201</v>
      </c>
      <c r="R206" s="37">
        <v>0</v>
      </c>
      <c r="S206" s="37">
        <v>0</v>
      </c>
      <c r="U206" s="44">
        <v>201</v>
      </c>
      <c r="V206" s="37">
        <v>0</v>
      </c>
      <c r="W206" s="37">
        <v>0</v>
      </c>
      <c r="Y206" s="44">
        <v>201</v>
      </c>
      <c r="Z206" s="37">
        <v>0</v>
      </c>
      <c r="AA206" s="37">
        <v>0</v>
      </c>
      <c r="AC206" s="44">
        <v>201</v>
      </c>
      <c r="AD206" s="37">
        <v>0</v>
      </c>
      <c r="AE206" s="37">
        <v>0</v>
      </c>
    </row>
    <row r="207" spans="1:31" ht="14.25" x14ac:dyDescent="0.2">
      <c r="A207" s="44">
        <v>202</v>
      </c>
      <c r="B207" s="37">
        <v>0</v>
      </c>
      <c r="C207" s="37">
        <v>0</v>
      </c>
      <c r="E207" s="44">
        <v>202</v>
      </c>
      <c r="F207" s="37">
        <v>0</v>
      </c>
      <c r="G207" s="37">
        <v>0</v>
      </c>
      <c r="I207" s="44">
        <v>202</v>
      </c>
      <c r="J207" s="37">
        <v>0</v>
      </c>
      <c r="K207" s="37">
        <v>0</v>
      </c>
      <c r="M207" s="44">
        <v>202</v>
      </c>
      <c r="N207" s="37">
        <v>0</v>
      </c>
      <c r="O207" s="37">
        <v>0</v>
      </c>
      <c r="Q207" s="44">
        <v>202</v>
      </c>
      <c r="R207" s="37">
        <v>0</v>
      </c>
      <c r="S207" s="37">
        <v>0</v>
      </c>
      <c r="U207" s="44">
        <v>202</v>
      </c>
      <c r="V207" s="37">
        <v>0</v>
      </c>
      <c r="W207" s="37">
        <v>0</v>
      </c>
      <c r="Y207" s="44">
        <v>202</v>
      </c>
      <c r="Z207" s="37">
        <v>0</v>
      </c>
      <c r="AA207" s="37">
        <v>0</v>
      </c>
      <c r="AC207" s="44">
        <v>202</v>
      </c>
      <c r="AD207" s="37">
        <v>0</v>
      </c>
      <c r="AE207" s="37">
        <v>0</v>
      </c>
    </row>
    <row r="208" spans="1:31" ht="14.25" x14ac:dyDescent="0.2">
      <c r="A208" s="44">
        <v>203</v>
      </c>
      <c r="B208" s="37">
        <v>0</v>
      </c>
      <c r="C208" s="37">
        <v>0</v>
      </c>
      <c r="E208" s="44">
        <v>203</v>
      </c>
      <c r="F208" s="37">
        <v>0</v>
      </c>
      <c r="G208" s="37">
        <v>0</v>
      </c>
      <c r="I208" s="44">
        <v>203</v>
      </c>
      <c r="J208" s="37">
        <v>0</v>
      </c>
      <c r="K208" s="37">
        <v>0</v>
      </c>
      <c r="M208" s="44">
        <v>203</v>
      </c>
      <c r="N208" s="37">
        <v>0</v>
      </c>
      <c r="O208" s="37">
        <v>0</v>
      </c>
      <c r="Q208" s="44">
        <v>203</v>
      </c>
      <c r="R208" s="37">
        <v>0</v>
      </c>
      <c r="S208" s="37">
        <v>0</v>
      </c>
      <c r="U208" s="44">
        <v>203</v>
      </c>
      <c r="V208" s="37">
        <v>0</v>
      </c>
      <c r="W208" s="37">
        <v>0</v>
      </c>
      <c r="Y208" s="44">
        <v>203</v>
      </c>
      <c r="Z208" s="37">
        <v>0</v>
      </c>
      <c r="AA208" s="37">
        <v>0</v>
      </c>
      <c r="AC208" s="44">
        <v>203</v>
      </c>
      <c r="AD208" s="37">
        <v>0</v>
      </c>
      <c r="AE208" s="37">
        <v>0</v>
      </c>
    </row>
    <row r="209" spans="1:31" ht="14.25" x14ac:dyDescent="0.2">
      <c r="A209" s="44">
        <v>204</v>
      </c>
      <c r="B209" s="37">
        <v>0</v>
      </c>
      <c r="C209" s="37">
        <v>0</v>
      </c>
      <c r="E209" s="44">
        <v>204</v>
      </c>
      <c r="F209" s="37">
        <v>0</v>
      </c>
      <c r="G209" s="37">
        <v>0</v>
      </c>
      <c r="I209" s="44">
        <v>204</v>
      </c>
      <c r="J209" s="37">
        <v>0</v>
      </c>
      <c r="K209" s="37">
        <v>0</v>
      </c>
      <c r="M209" s="44">
        <v>204</v>
      </c>
      <c r="N209" s="37">
        <v>0</v>
      </c>
      <c r="O209" s="37">
        <v>0</v>
      </c>
      <c r="Q209" s="44">
        <v>204</v>
      </c>
      <c r="R209" s="37">
        <v>0</v>
      </c>
      <c r="S209" s="37">
        <v>0</v>
      </c>
      <c r="U209" s="44">
        <v>204</v>
      </c>
      <c r="V209" s="37">
        <v>0</v>
      </c>
      <c r="W209" s="37">
        <v>0</v>
      </c>
      <c r="Y209" s="44">
        <v>204</v>
      </c>
      <c r="Z209" s="37">
        <v>0</v>
      </c>
      <c r="AA209" s="37">
        <v>0</v>
      </c>
      <c r="AC209" s="44">
        <v>204</v>
      </c>
      <c r="AD209" s="37">
        <v>0</v>
      </c>
      <c r="AE209" s="37">
        <v>0</v>
      </c>
    </row>
    <row r="210" spans="1:31" ht="14.25" x14ac:dyDescent="0.2">
      <c r="A210" s="44">
        <v>205</v>
      </c>
      <c r="B210" s="37">
        <v>0</v>
      </c>
      <c r="C210" s="37">
        <v>0</v>
      </c>
      <c r="E210" s="44">
        <v>205</v>
      </c>
      <c r="F210" s="37">
        <v>0</v>
      </c>
      <c r="G210" s="37">
        <v>0</v>
      </c>
      <c r="I210" s="44">
        <v>205</v>
      </c>
      <c r="J210" s="37">
        <v>0</v>
      </c>
      <c r="K210" s="37">
        <v>0</v>
      </c>
      <c r="M210" s="44">
        <v>205</v>
      </c>
      <c r="N210" s="37">
        <v>0</v>
      </c>
      <c r="O210" s="37">
        <v>0</v>
      </c>
      <c r="Q210" s="44">
        <v>205</v>
      </c>
      <c r="R210" s="37">
        <v>0</v>
      </c>
      <c r="S210" s="37">
        <v>0</v>
      </c>
      <c r="U210" s="44">
        <v>205</v>
      </c>
      <c r="V210" s="37">
        <v>0</v>
      </c>
      <c r="W210" s="37">
        <v>0</v>
      </c>
      <c r="Y210" s="44">
        <v>205</v>
      </c>
      <c r="Z210" s="37">
        <v>0</v>
      </c>
      <c r="AA210" s="37">
        <v>0</v>
      </c>
      <c r="AC210" s="44">
        <v>205</v>
      </c>
      <c r="AD210" s="37">
        <v>0</v>
      </c>
      <c r="AE210" s="37">
        <v>0</v>
      </c>
    </row>
    <row r="211" spans="1:31" ht="14.25" x14ac:dyDescent="0.2">
      <c r="A211" s="44">
        <v>206</v>
      </c>
      <c r="B211" s="37">
        <v>0</v>
      </c>
      <c r="C211" s="37">
        <v>0</v>
      </c>
      <c r="E211" s="44">
        <v>206</v>
      </c>
      <c r="F211" s="37">
        <v>0</v>
      </c>
      <c r="G211" s="37">
        <v>0</v>
      </c>
      <c r="I211" s="44">
        <v>206</v>
      </c>
      <c r="J211" s="37">
        <v>0</v>
      </c>
      <c r="K211" s="37">
        <v>0</v>
      </c>
      <c r="M211" s="44">
        <v>206</v>
      </c>
      <c r="N211" s="37">
        <v>0</v>
      </c>
      <c r="O211" s="37">
        <v>0</v>
      </c>
      <c r="Q211" s="44">
        <v>206</v>
      </c>
      <c r="R211" s="37">
        <v>0</v>
      </c>
      <c r="S211" s="37">
        <v>0</v>
      </c>
      <c r="U211" s="44">
        <v>206</v>
      </c>
      <c r="V211" s="37">
        <v>0</v>
      </c>
      <c r="W211" s="37">
        <v>0</v>
      </c>
      <c r="Y211" s="44">
        <v>206</v>
      </c>
      <c r="Z211" s="37">
        <v>0</v>
      </c>
      <c r="AA211" s="37">
        <v>0</v>
      </c>
      <c r="AC211" s="44">
        <v>206</v>
      </c>
      <c r="AD211" s="37">
        <v>0</v>
      </c>
      <c r="AE211" s="37">
        <v>0</v>
      </c>
    </row>
    <row r="212" spans="1:31" ht="14.25" x14ac:dyDescent="0.2">
      <c r="A212" s="44">
        <v>207</v>
      </c>
      <c r="B212" s="37">
        <v>0</v>
      </c>
      <c r="C212" s="37">
        <v>0</v>
      </c>
      <c r="E212" s="44">
        <v>207</v>
      </c>
      <c r="F212" s="37">
        <v>0</v>
      </c>
      <c r="G212" s="37">
        <v>0</v>
      </c>
      <c r="I212" s="44">
        <v>207</v>
      </c>
      <c r="J212" s="37">
        <v>0</v>
      </c>
      <c r="K212" s="37">
        <v>0</v>
      </c>
      <c r="M212" s="44">
        <v>207</v>
      </c>
      <c r="N212" s="37">
        <v>0</v>
      </c>
      <c r="O212" s="37">
        <v>0</v>
      </c>
      <c r="Q212" s="44">
        <v>207</v>
      </c>
      <c r="R212" s="37">
        <v>0</v>
      </c>
      <c r="S212" s="37">
        <v>0</v>
      </c>
      <c r="U212" s="44">
        <v>207</v>
      </c>
      <c r="V212" s="37">
        <v>0</v>
      </c>
      <c r="W212" s="37">
        <v>0</v>
      </c>
      <c r="Y212" s="44">
        <v>207</v>
      </c>
      <c r="Z212" s="37">
        <v>0</v>
      </c>
      <c r="AA212" s="37">
        <v>0</v>
      </c>
      <c r="AC212" s="44">
        <v>207</v>
      </c>
      <c r="AD212" s="37">
        <v>0</v>
      </c>
      <c r="AE212" s="37">
        <v>0</v>
      </c>
    </row>
    <row r="213" spans="1:31" ht="14.25" x14ac:dyDescent="0.2">
      <c r="A213" s="44">
        <v>208</v>
      </c>
      <c r="B213" s="37">
        <v>0</v>
      </c>
      <c r="C213" s="37">
        <v>0</v>
      </c>
      <c r="E213" s="44">
        <v>208</v>
      </c>
      <c r="F213" s="37">
        <v>0</v>
      </c>
      <c r="G213" s="37">
        <v>0</v>
      </c>
      <c r="I213" s="44">
        <v>208</v>
      </c>
      <c r="J213" s="37">
        <v>0</v>
      </c>
      <c r="K213" s="37">
        <v>0</v>
      </c>
      <c r="M213" s="44">
        <v>208</v>
      </c>
      <c r="N213" s="37">
        <v>0</v>
      </c>
      <c r="O213" s="37">
        <v>0</v>
      </c>
      <c r="Q213" s="44">
        <v>208</v>
      </c>
      <c r="R213" s="37">
        <v>0</v>
      </c>
      <c r="S213" s="37">
        <v>0</v>
      </c>
      <c r="U213" s="44">
        <v>208</v>
      </c>
      <c r="V213" s="37">
        <v>0</v>
      </c>
      <c r="W213" s="37">
        <v>0</v>
      </c>
      <c r="Y213" s="44">
        <v>208</v>
      </c>
      <c r="Z213" s="37">
        <v>0</v>
      </c>
      <c r="AA213" s="37">
        <v>0</v>
      </c>
      <c r="AC213" s="44">
        <v>208</v>
      </c>
      <c r="AD213" s="37">
        <v>0</v>
      </c>
      <c r="AE213" s="37">
        <v>0</v>
      </c>
    </row>
    <row r="214" spans="1:31" ht="14.25" x14ac:dyDescent="0.2">
      <c r="A214" s="44">
        <v>209</v>
      </c>
      <c r="B214" s="37">
        <v>0</v>
      </c>
      <c r="C214" s="37">
        <v>0</v>
      </c>
      <c r="E214" s="44">
        <v>209</v>
      </c>
      <c r="F214" s="37">
        <v>0</v>
      </c>
      <c r="G214" s="37">
        <v>0</v>
      </c>
      <c r="I214" s="44">
        <v>209</v>
      </c>
      <c r="J214" s="37">
        <v>0</v>
      </c>
      <c r="K214" s="37">
        <v>0</v>
      </c>
      <c r="M214" s="44">
        <v>209</v>
      </c>
      <c r="N214" s="37">
        <v>0</v>
      </c>
      <c r="O214" s="37">
        <v>0</v>
      </c>
      <c r="Q214" s="44">
        <v>209</v>
      </c>
      <c r="R214" s="37">
        <v>0</v>
      </c>
      <c r="S214" s="37">
        <v>0</v>
      </c>
      <c r="U214" s="44">
        <v>209</v>
      </c>
      <c r="V214" s="37">
        <v>0</v>
      </c>
      <c r="W214" s="37">
        <v>0</v>
      </c>
      <c r="Y214" s="44">
        <v>209</v>
      </c>
      <c r="Z214" s="37">
        <v>0</v>
      </c>
      <c r="AA214" s="37">
        <v>0</v>
      </c>
      <c r="AC214" s="44">
        <v>209</v>
      </c>
      <c r="AD214" s="37">
        <v>0</v>
      </c>
      <c r="AE214" s="37">
        <v>0</v>
      </c>
    </row>
    <row r="215" spans="1:31" ht="14.25" x14ac:dyDescent="0.2">
      <c r="A215" s="44">
        <v>210</v>
      </c>
      <c r="B215" s="37">
        <v>0</v>
      </c>
      <c r="C215" s="37">
        <v>0</v>
      </c>
      <c r="E215" s="44">
        <v>210</v>
      </c>
      <c r="F215" s="37">
        <v>0</v>
      </c>
      <c r="G215" s="37">
        <v>0</v>
      </c>
      <c r="I215" s="44">
        <v>210</v>
      </c>
      <c r="J215" s="37">
        <v>0</v>
      </c>
      <c r="K215" s="37">
        <v>0</v>
      </c>
      <c r="M215" s="44">
        <v>210</v>
      </c>
      <c r="N215" s="37">
        <v>0</v>
      </c>
      <c r="O215" s="37">
        <v>0</v>
      </c>
      <c r="Q215" s="44">
        <v>210</v>
      </c>
      <c r="R215" s="37">
        <v>0</v>
      </c>
      <c r="S215" s="37">
        <v>0</v>
      </c>
      <c r="U215" s="44">
        <v>210</v>
      </c>
      <c r="V215" s="37">
        <v>0</v>
      </c>
      <c r="W215" s="37">
        <v>0</v>
      </c>
      <c r="Y215" s="44">
        <v>210</v>
      </c>
      <c r="Z215" s="37">
        <v>0</v>
      </c>
      <c r="AA215" s="37">
        <v>0</v>
      </c>
      <c r="AC215" s="44">
        <v>210</v>
      </c>
      <c r="AD215" s="37">
        <v>0</v>
      </c>
      <c r="AE215" s="37">
        <v>0</v>
      </c>
    </row>
    <row r="216" spans="1:31" ht="14.25" x14ac:dyDescent="0.2">
      <c r="A216" s="44">
        <v>211</v>
      </c>
      <c r="B216" s="37">
        <v>0</v>
      </c>
      <c r="C216" s="37">
        <v>0</v>
      </c>
      <c r="E216" s="44">
        <v>211</v>
      </c>
      <c r="F216" s="37">
        <v>0</v>
      </c>
      <c r="G216" s="37">
        <v>0</v>
      </c>
      <c r="I216" s="44">
        <v>211</v>
      </c>
      <c r="J216" s="37">
        <v>0</v>
      </c>
      <c r="K216" s="37">
        <v>0</v>
      </c>
      <c r="M216" s="44">
        <v>211</v>
      </c>
      <c r="N216" s="37">
        <v>0</v>
      </c>
      <c r="O216" s="37">
        <v>0</v>
      </c>
      <c r="Q216" s="44">
        <v>211</v>
      </c>
      <c r="R216" s="37">
        <v>0</v>
      </c>
      <c r="S216" s="37">
        <v>0</v>
      </c>
      <c r="U216" s="44">
        <v>211</v>
      </c>
      <c r="V216" s="37">
        <v>0</v>
      </c>
      <c r="W216" s="37">
        <v>0</v>
      </c>
      <c r="Y216" s="44">
        <v>211</v>
      </c>
      <c r="Z216" s="37">
        <v>0</v>
      </c>
      <c r="AA216" s="37">
        <v>0</v>
      </c>
      <c r="AC216" s="44">
        <v>211</v>
      </c>
      <c r="AD216" s="37">
        <v>0</v>
      </c>
      <c r="AE216" s="37">
        <v>0</v>
      </c>
    </row>
    <row r="217" spans="1:31" ht="14.25" x14ac:dyDescent="0.2">
      <c r="A217" s="44">
        <v>212</v>
      </c>
      <c r="B217" s="37">
        <v>0</v>
      </c>
      <c r="C217" s="37">
        <v>0</v>
      </c>
      <c r="E217" s="44">
        <v>212</v>
      </c>
      <c r="F217" s="37">
        <v>0</v>
      </c>
      <c r="G217" s="37">
        <v>0</v>
      </c>
      <c r="I217" s="44">
        <v>212</v>
      </c>
      <c r="J217" s="37">
        <v>0</v>
      </c>
      <c r="K217" s="37">
        <v>0</v>
      </c>
      <c r="M217" s="44">
        <v>212</v>
      </c>
      <c r="N217" s="37">
        <v>0</v>
      </c>
      <c r="O217" s="37">
        <v>0</v>
      </c>
      <c r="Q217" s="44">
        <v>212</v>
      </c>
      <c r="R217" s="37">
        <v>0</v>
      </c>
      <c r="S217" s="37">
        <v>0</v>
      </c>
      <c r="U217" s="44">
        <v>212</v>
      </c>
      <c r="V217" s="37">
        <v>0</v>
      </c>
      <c r="W217" s="37">
        <v>0</v>
      </c>
      <c r="Y217" s="44">
        <v>212</v>
      </c>
      <c r="Z217" s="37">
        <v>0</v>
      </c>
      <c r="AA217" s="37">
        <v>0</v>
      </c>
      <c r="AC217" s="44">
        <v>212</v>
      </c>
      <c r="AD217" s="37">
        <v>0</v>
      </c>
      <c r="AE217" s="37">
        <v>0</v>
      </c>
    </row>
    <row r="218" spans="1:31" ht="14.25" x14ac:dyDescent="0.2">
      <c r="A218" s="44">
        <v>213</v>
      </c>
      <c r="B218" s="37">
        <v>0</v>
      </c>
      <c r="C218" s="37">
        <v>0</v>
      </c>
      <c r="E218" s="44">
        <v>213</v>
      </c>
      <c r="F218" s="37">
        <v>0</v>
      </c>
      <c r="G218" s="37">
        <v>0</v>
      </c>
      <c r="I218" s="44">
        <v>213</v>
      </c>
      <c r="J218" s="37">
        <v>0</v>
      </c>
      <c r="K218" s="37">
        <v>0</v>
      </c>
      <c r="M218" s="44">
        <v>213</v>
      </c>
      <c r="N218" s="37">
        <v>0</v>
      </c>
      <c r="O218" s="37">
        <v>0</v>
      </c>
      <c r="Q218" s="44">
        <v>213</v>
      </c>
      <c r="R218" s="37">
        <v>0</v>
      </c>
      <c r="S218" s="37">
        <v>0</v>
      </c>
      <c r="U218" s="44">
        <v>213</v>
      </c>
      <c r="V218" s="37">
        <v>0</v>
      </c>
      <c r="W218" s="37">
        <v>0</v>
      </c>
      <c r="Y218" s="44">
        <v>213</v>
      </c>
      <c r="Z218" s="37">
        <v>0</v>
      </c>
      <c r="AA218" s="37">
        <v>0</v>
      </c>
      <c r="AC218" s="44">
        <v>213</v>
      </c>
      <c r="AD218" s="37">
        <v>0</v>
      </c>
      <c r="AE218" s="37">
        <v>0</v>
      </c>
    </row>
    <row r="219" spans="1:31" ht="14.25" x14ac:dyDescent="0.2">
      <c r="A219" s="44">
        <v>214</v>
      </c>
      <c r="B219" s="37">
        <v>0</v>
      </c>
      <c r="C219" s="37">
        <v>0</v>
      </c>
      <c r="E219" s="44">
        <v>214</v>
      </c>
      <c r="F219" s="37">
        <v>0</v>
      </c>
      <c r="G219" s="37">
        <v>0</v>
      </c>
      <c r="I219" s="44">
        <v>214</v>
      </c>
      <c r="J219" s="37">
        <v>0</v>
      </c>
      <c r="K219" s="37">
        <v>0</v>
      </c>
      <c r="M219" s="44">
        <v>214</v>
      </c>
      <c r="N219" s="37">
        <v>0</v>
      </c>
      <c r="O219" s="37">
        <v>0</v>
      </c>
      <c r="Q219" s="44">
        <v>214</v>
      </c>
      <c r="R219" s="37">
        <v>0</v>
      </c>
      <c r="S219" s="37">
        <v>0</v>
      </c>
      <c r="U219" s="44">
        <v>214</v>
      </c>
      <c r="V219" s="37">
        <v>0</v>
      </c>
      <c r="W219" s="37">
        <v>0</v>
      </c>
      <c r="Y219" s="44">
        <v>214</v>
      </c>
      <c r="Z219" s="37">
        <v>0</v>
      </c>
      <c r="AA219" s="37">
        <v>0</v>
      </c>
      <c r="AC219" s="44">
        <v>214</v>
      </c>
      <c r="AD219" s="37">
        <v>0</v>
      </c>
      <c r="AE219" s="37">
        <v>0</v>
      </c>
    </row>
    <row r="220" spans="1:31" ht="14.25" x14ac:dyDescent="0.2">
      <c r="A220" s="44">
        <v>215</v>
      </c>
      <c r="B220" s="37">
        <v>0</v>
      </c>
      <c r="C220" s="37">
        <v>0</v>
      </c>
      <c r="E220" s="44">
        <v>215</v>
      </c>
      <c r="F220" s="37">
        <v>0</v>
      </c>
      <c r="G220" s="37">
        <v>0</v>
      </c>
      <c r="I220" s="44">
        <v>215</v>
      </c>
      <c r="J220" s="37">
        <v>0</v>
      </c>
      <c r="K220" s="37">
        <v>0</v>
      </c>
      <c r="M220" s="44">
        <v>215</v>
      </c>
      <c r="N220" s="37">
        <v>0</v>
      </c>
      <c r="O220" s="37">
        <v>0</v>
      </c>
      <c r="Q220" s="44">
        <v>215</v>
      </c>
      <c r="R220" s="37">
        <v>0</v>
      </c>
      <c r="S220" s="37">
        <v>0</v>
      </c>
      <c r="U220" s="44">
        <v>215</v>
      </c>
      <c r="V220" s="37">
        <v>0</v>
      </c>
      <c r="W220" s="37">
        <v>0</v>
      </c>
      <c r="Y220" s="44">
        <v>215</v>
      </c>
      <c r="Z220" s="37">
        <v>0</v>
      </c>
      <c r="AA220" s="37">
        <v>0</v>
      </c>
      <c r="AC220" s="44">
        <v>215</v>
      </c>
      <c r="AD220" s="37">
        <v>0</v>
      </c>
      <c r="AE220" s="37">
        <v>0</v>
      </c>
    </row>
    <row r="221" spans="1:31" ht="14.25" x14ac:dyDescent="0.2">
      <c r="A221" s="44">
        <v>216</v>
      </c>
      <c r="B221" s="37">
        <v>0</v>
      </c>
      <c r="C221" s="37">
        <v>0</v>
      </c>
      <c r="E221" s="44">
        <v>216</v>
      </c>
      <c r="F221" s="37">
        <v>0</v>
      </c>
      <c r="G221" s="37">
        <v>0</v>
      </c>
      <c r="I221" s="44">
        <v>216</v>
      </c>
      <c r="J221" s="37">
        <v>0</v>
      </c>
      <c r="K221" s="37">
        <v>0</v>
      </c>
      <c r="M221" s="44">
        <v>216</v>
      </c>
      <c r="N221" s="37">
        <v>0</v>
      </c>
      <c r="O221" s="37">
        <v>0</v>
      </c>
      <c r="Q221" s="44">
        <v>216</v>
      </c>
      <c r="R221" s="37">
        <v>0</v>
      </c>
      <c r="S221" s="37">
        <v>0</v>
      </c>
      <c r="U221" s="44">
        <v>216</v>
      </c>
      <c r="V221" s="37">
        <v>0</v>
      </c>
      <c r="W221" s="37">
        <v>0</v>
      </c>
      <c r="Y221" s="44">
        <v>216</v>
      </c>
      <c r="Z221" s="37">
        <v>0</v>
      </c>
      <c r="AA221" s="37">
        <v>0</v>
      </c>
      <c r="AC221" s="44">
        <v>216</v>
      </c>
      <c r="AD221" s="37">
        <v>0</v>
      </c>
      <c r="AE221" s="37">
        <v>0</v>
      </c>
    </row>
    <row r="222" spans="1:31" ht="14.25" x14ac:dyDescent="0.2">
      <c r="A222" s="44">
        <v>217</v>
      </c>
      <c r="B222" s="37">
        <v>0</v>
      </c>
      <c r="C222" s="37">
        <v>0</v>
      </c>
      <c r="E222" s="44">
        <v>217</v>
      </c>
      <c r="F222" s="37">
        <v>0</v>
      </c>
      <c r="G222" s="37">
        <v>0</v>
      </c>
      <c r="I222" s="44">
        <v>217</v>
      </c>
      <c r="J222" s="37">
        <v>0</v>
      </c>
      <c r="K222" s="37">
        <v>0</v>
      </c>
      <c r="M222" s="44">
        <v>217</v>
      </c>
      <c r="N222" s="37">
        <v>0</v>
      </c>
      <c r="O222" s="37">
        <v>0</v>
      </c>
      <c r="Q222" s="44">
        <v>217</v>
      </c>
      <c r="R222" s="37">
        <v>0</v>
      </c>
      <c r="S222" s="37">
        <v>0</v>
      </c>
      <c r="U222" s="44">
        <v>217</v>
      </c>
      <c r="V222" s="37">
        <v>0</v>
      </c>
      <c r="W222" s="37">
        <v>0</v>
      </c>
      <c r="Y222" s="44">
        <v>217</v>
      </c>
      <c r="Z222" s="37">
        <v>0</v>
      </c>
      <c r="AA222" s="37">
        <v>0</v>
      </c>
      <c r="AC222" s="44">
        <v>217</v>
      </c>
      <c r="AD222" s="37">
        <v>0</v>
      </c>
      <c r="AE222" s="37">
        <v>0</v>
      </c>
    </row>
    <row r="223" spans="1:31" ht="14.25" x14ac:dyDescent="0.2">
      <c r="A223" s="44">
        <v>218</v>
      </c>
      <c r="B223" s="37">
        <v>0</v>
      </c>
      <c r="C223" s="37">
        <v>0</v>
      </c>
      <c r="E223" s="44">
        <v>218</v>
      </c>
      <c r="F223" s="37">
        <v>0</v>
      </c>
      <c r="G223" s="37">
        <v>0</v>
      </c>
      <c r="I223" s="44">
        <v>218</v>
      </c>
      <c r="J223" s="37">
        <v>0</v>
      </c>
      <c r="K223" s="37">
        <v>0</v>
      </c>
      <c r="M223" s="44">
        <v>218</v>
      </c>
      <c r="N223" s="37">
        <v>0</v>
      </c>
      <c r="O223" s="37">
        <v>0</v>
      </c>
      <c r="Q223" s="44">
        <v>218</v>
      </c>
      <c r="R223" s="37">
        <v>0</v>
      </c>
      <c r="S223" s="37">
        <v>0</v>
      </c>
      <c r="U223" s="44">
        <v>218</v>
      </c>
      <c r="V223" s="37">
        <v>0</v>
      </c>
      <c r="W223" s="37">
        <v>0</v>
      </c>
      <c r="Y223" s="44">
        <v>218</v>
      </c>
      <c r="Z223" s="37">
        <v>0</v>
      </c>
      <c r="AA223" s="37">
        <v>0</v>
      </c>
      <c r="AC223" s="44">
        <v>218</v>
      </c>
      <c r="AD223" s="37">
        <v>0</v>
      </c>
      <c r="AE223" s="37">
        <v>0</v>
      </c>
    </row>
    <row r="224" spans="1:31" ht="14.25" x14ac:dyDescent="0.2">
      <c r="A224" s="44">
        <v>219</v>
      </c>
      <c r="B224" s="37">
        <v>0</v>
      </c>
      <c r="C224" s="37">
        <v>0</v>
      </c>
      <c r="E224" s="44">
        <v>219</v>
      </c>
      <c r="F224" s="37">
        <v>0</v>
      </c>
      <c r="G224" s="37">
        <v>0</v>
      </c>
      <c r="I224" s="44">
        <v>219</v>
      </c>
      <c r="J224" s="37">
        <v>0</v>
      </c>
      <c r="K224" s="37">
        <v>0</v>
      </c>
      <c r="M224" s="44">
        <v>219</v>
      </c>
      <c r="N224" s="37">
        <v>0</v>
      </c>
      <c r="O224" s="37">
        <v>0</v>
      </c>
      <c r="Q224" s="44">
        <v>219</v>
      </c>
      <c r="R224" s="37">
        <v>0</v>
      </c>
      <c r="S224" s="37">
        <v>0</v>
      </c>
      <c r="U224" s="44">
        <v>219</v>
      </c>
      <c r="V224" s="37">
        <v>0</v>
      </c>
      <c r="W224" s="37">
        <v>0</v>
      </c>
      <c r="Y224" s="44">
        <v>219</v>
      </c>
      <c r="Z224" s="37">
        <v>0</v>
      </c>
      <c r="AA224" s="37">
        <v>0</v>
      </c>
      <c r="AC224" s="44">
        <v>219</v>
      </c>
      <c r="AD224" s="37">
        <v>0</v>
      </c>
      <c r="AE224" s="37">
        <v>0</v>
      </c>
    </row>
    <row r="225" spans="1:31" ht="14.25" x14ac:dyDescent="0.2">
      <c r="A225" s="44">
        <v>220</v>
      </c>
      <c r="B225" s="37">
        <v>0</v>
      </c>
      <c r="C225" s="37">
        <v>0</v>
      </c>
      <c r="E225" s="44">
        <v>220</v>
      </c>
      <c r="F225" s="37">
        <v>0</v>
      </c>
      <c r="G225" s="37">
        <v>0</v>
      </c>
      <c r="I225" s="44">
        <v>220</v>
      </c>
      <c r="J225" s="37">
        <v>0</v>
      </c>
      <c r="K225" s="37">
        <v>0</v>
      </c>
      <c r="M225" s="44">
        <v>220</v>
      </c>
      <c r="N225" s="37">
        <v>0</v>
      </c>
      <c r="O225" s="37">
        <v>0</v>
      </c>
      <c r="Q225" s="44">
        <v>220</v>
      </c>
      <c r="R225" s="37">
        <v>0</v>
      </c>
      <c r="S225" s="37">
        <v>0</v>
      </c>
      <c r="U225" s="44">
        <v>220</v>
      </c>
      <c r="V225" s="37">
        <v>0</v>
      </c>
      <c r="W225" s="37">
        <v>0</v>
      </c>
      <c r="Y225" s="44">
        <v>220</v>
      </c>
      <c r="Z225" s="37">
        <v>0</v>
      </c>
      <c r="AA225" s="37">
        <v>0</v>
      </c>
      <c r="AC225" s="44">
        <v>220</v>
      </c>
      <c r="AD225" s="37">
        <v>0</v>
      </c>
      <c r="AE225" s="37">
        <v>0</v>
      </c>
    </row>
    <row r="226" spans="1:31" ht="14.25" x14ac:dyDescent="0.2">
      <c r="A226" s="44">
        <v>221</v>
      </c>
      <c r="B226" s="37">
        <v>0</v>
      </c>
      <c r="C226" s="37">
        <v>0</v>
      </c>
      <c r="E226" s="44">
        <v>221</v>
      </c>
      <c r="F226" s="37">
        <v>0</v>
      </c>
      <c r="G226" s="37">
        <v>0</v>
      </c>
      <c r="I226" s="44">
        <v>221</v>
      </c>
      <c r="J226" s="37">
        <v>0</v>
      </c>
      <c r="K226" s="37">
        <v>0</v>
      </c>
      <c r="M226" s="44">
        <v>221</v>
      </c>
      <c r="N226" s="37">
        <v>0</v>
      </c>
      <c r="O226" s="37">
        <v>0</v>
      </c>
      <c r="Q226" s="44">
        <v>221</v>
      </c>
      <c r="R226" s="37">
        <v>0</v>
      </c>
      <c r="S226" s="37">
        <v>0</v>
      </c>
      <c r="U226" s="44">
        <v>221</v>
      </c>
      <c r="V226" s="37">
        <v>0</v>
      </c>
      <c r="W226" s="37">
        <v>0</v>
      </c>
      <c r="Y226" s="44">
        <v>221</v>
      </c>
      <c r="Z226" s="37">
        <v>0</v>
      </c>
      <c r="AA226" s="37">
        <v>0</v>
      </c>
      <c r="AC226" s="44">
        <v>221</v>
      </c>
      <c r="AD226" s="37">
        <v>0</v>
      </c>
      <c r="AE226" s="37">
        <v>0</v>
      </c>
    </row>
    <row r="227" spans="1:31" ht="14.25" x14ac:dyDescent="0.2">
      <c r="A227" s="44">
        <v>222</v>
      </c>
      <c r="B227" s="37">
        <v>0</v>
      </c>
      <c r="C227" s="37">
        <v>0</v>
      </c>
      <c r="E227" s="44">
        <v>222</v>
      </c>
      <c r="F227" s="37">
        <v>0</v>
      </c>
      <c r="G227" s="37">
        <v>0</v>
      </c>
      <c r="I227" s="44">
        <v>222</v>
      </c>
      <c r="J227" s="37">
        <v>0</v>
      </c>
      <c r="K227" s="37">
        <v>0</v>
      </c>
      <c r="M227" s="44">
        <v>222</v>
      </c>
      <c r="N227" s="37">
        <v>0</v>
      </c>
      <c r="O227" s="37">
        <v>0</v>
      </c>
      <c r="Q227" s="44">
        <v>222</v>
      </c>
      <c r="R227" s="37">
        <v>0</v>
      </c>
      <c r="S227" s="37">
        <v>0</v>
      </c>
      <c r="U227" s="44">
        <v>222</v>
      </c>
      <c r="V227" s="37">
        <v>0</v>
      </c>
      <c r="W227" s="37">
        <v>0</v>
      </c>
      <c r="Y227" s="44">
        <v>222</v>
      </c>
      <c r="Z227" s="37">
        <v>0</v>
      </c>
      <c r="AA227" s="37">
        <v>0</v>
      </c>
      <c r="AC227" s="44">
        <v>222</v>
      </c>
      <c r="AD227" s="37">
        <v>0</v>
      </c>
      <c r="AE227" s="37">
        <v>0</v>
      </c>
    </row>
    <row r="228" spans="1:31" ht="14.25" x14ac:dyDescent="0.2">
      <c r="A228" s="44">
        <v>223</v>
      </c>
      <c r="B228" s="37">
        <v>0</v>
      </c>
      <c r="C228" s="37">
        <v>0</v>
      </c>
      <c r="E228" s="44">
        <v>223</v>
      </c>
      <c r="F228" s="37">
        <v>0</v>
      </c>
      <c r="G228" s="37">
        <v>0</v>
      </c>
      <c r="I228" s="44">
        <v>223</v>
      </c>
      <c r="J228" s="37">
        <v>0</v>
      </c>
      <c r="K228" s="37">
        <v>0</v>
      </c>
      <c r="M228" s="44">
        <v>223</v>
      </c>
      <c r="N228" s="37">
        <v>0</v>
      </c>
      <c r="O228" s="37">
        <v>0</v>
      </c>
      <c r="Q228" s="44">
        <v>223</v>
      </c>
      <c r="R228" s="37">
        <v>0</v>
      </c>
      <c r="S228" s="37">
        <v>0</v>
      </c>
      <c r="U228" s="44">
        <v>223</v>
      </c>
      <c r="V228" s="37">
        <v>0</v>
      </c>
      <c r="W228" s="37">
        <v>0</v>
      </c>
      <c r="Y228" s="44">
        <v>223</v>
      </c>
      <c r="Z228" s="37">
        <v>0</v>
      </c>
      <c r="AA228" s="37">
        <v>0</v>
      </c>
      <c r="AC228" s="44">
        <v>223</v>
      </c>
      <c r="AD228" s="37">
        <v>0</v>
      </c>
      <c r="AE228" s="37">
        <v>0</v>
      </c>
    </row>
    <row r="229" spans="1:31" ht="14.25" x14ac:dyDescent="0.2">
      <c r="A229" s="44">
        <v>224</v>
      </c>
      <c r="B229" s="37">
        <v>0</v>
      </c>
      <c r="C229" s="37">
        <v>0</v>
      </c>
      <c r="E229" s="44">
        <v>224</v>
      </c>
      <c r="F229" s="37">
        <v>0</v>
      </c>
      <c r="G229" s="37">
        <v>0</v>
      </c>
      <c r="I229" s="44">
        <v>224</v>
      </c>
      <c r="J229" s="37">
        <v>0</v>
      </c>
      <c r="K229" s="37">
        <v>0</v>
      </c>
      <c r="M229" s="44">
        <v>224</v>
      </c>
      <c r="N229" s="37">
        <v>0</v>
      </c>
      <c r="O229" s="37">
        <v>0</v>
      </c>
      <c r="Q229" s="44">
        <v>224</v>
      </c>
      <c r="R229" s="37">
        <v>0</v>
      </c>
      <c r="S229" s="37">
        <v>0</v>
      </c>
      <c r="U229" s="44">
        <v>224</v>
      </c>
      <c r="V229" s="37">
        <v>0</v>
      </c>
      <c r="W229" s="37">
        <v>0</v>
      </c>
      <c r="Y229" s="44">
        <v>224</v>
      </c>
      <c r="Z229" s="37">
        <v>0</v>
      </c>
      <c r="AA229" s="37">
        <v>0</v>
      </c>
      <c r="AC229" s="44">
        <v>224</v>
      </c>
      <c r="AD229" s="37">
        <v>0</v>
      </c>
      <c r="AE229" s="37">
        <v>0</v>
      </c>
    </row>
    <row r="230" spans="1:31" ht="14.25" x14ac:dyDescent="0.2">
      <c r="A230" s="44">
        <v>225</v>
      </c>
      <c r="B230" s="37">
        <v>0</v>
      </c>
      <c r="C230" s="37">
        <v>0</v>
      </c>
      <c r="E230" s="44">
        <v>225</v>
      </c>
      <c r="F230" s="37">
        <v>0</v>
      </c>
      <c r="G230" s="37">
        <v>0</v>
      </c>
      <c r="I230" s="44">
        <v>225</v>
      </c>
      <c r="J230" s="37">
        <v>0</v>
      </c>
      <c r="K230" s="37">
        <v>0</v>
      </c>
      <c r="M230" s="44">
        <v>225</v>
      </c>
      <c r="N230" s="37">
        <v>0</v>
      </c>
      <c r="O230" s="37">
        <v>0</v>
      </c>
      <c r="Q230" s="44">
        <v>225</v>
      </c>
      <c r="R230" s="37">
        <v>0</v>
      </c>
      <c r="S230" s="37">
        <v>0</v>
      </c>
      <c r="U230" s="44">
        <v>225</v>
      </c>
      <c r="V230" s="37">
        <v>0</v>
      </c>
      <c r="W230" s="37">
        <v>0</v>
      </c>
      <c r="Y230" s="44">
        <v>225</v>
      </c>
      <c r="Z230" s="37">
        <v>0</v>
      </c>
      <c r="AA230" s="37">
        <v>0</v>
      </c>
      <c r="AC230" s="44">
        <v>225</v>
      </c>
      <c r="AD230" s="37">
        <v>0</v>
      </c>
      <c r="AE230" s="37">
        <v>0</v>
      </c>
    </row>
    <row r="231" spans="1:31" ht="14.25" x14ac:dyDescent="0.2">
      <c r="A231" s="44">
        <v>226</v>
      </c>
      <c r="B231" s="37">
        <v>0</v>
      </c>
      <c r="C231" s="37">
        <v>0</v>
      </c>
      <c r="E231" s="44">
        <v>226</v>
      </c>
      <c r="F231" s="37">
        <v>0</v>
      </c>
      <c r="G231" s="37">
        <v>0</v>
      </c>
      <c r="I231" s="44">
        <v>226</v>
      </c>
      <c r="J231" s="37">
        <v>0</v>
      </c>
      <c r="K231" s="37">
        <v>0</v>
      </c>
      <c r="M231" s="44">
        <v>226</v>
      </c>
      <c r="N231" s="37">
        <v>0</v>
      </c>
      <c r="O231" s="37">
        <v>0</v>
      </c>
      <c r="Q231" s="44">
        <v>226</v>
      </c>
      <c r="R231" s="37">
        <v>0</v>
      </c>
      <c r="S231" s="37">
        <v>0</v>
      </c>
      <c r="U231" s="44">
        <v>226</v>
      </c>
      <c r="V231" s="37">
        <v>0</v>
      </c>
      <c r="W231" s="37">
        <v>0</v>
      </c>
      <c r="Y231" s="44">
        <v>226</v>
      </c>
      <c r="Z231" s="37">
        <v>0</v>
      </c>
      <c r="AA231" s="37">
        <v>0</v>
      </c>
      <c r="AC231" s="44">
        <v>226</v>
      </c>
      <c r="AD231" s="37">
        <v>0</v>
      </c>
      <c r="AE231" s="37">
        <v>0</v>
      </c>
    </row>
    <row r="232" spans="1:31" ht="14.25" x14ac:dyDescent="0.2">
      <c r="A232" s="44">
        <v>227</v>
      </c>
      <c r="B232" s="37">
        <v>0</v>
      </c>
      <c r="C232" s="37">
        <v>0</v>
      </c>
      <c r="E232" s="44">
        <v>227</v>
      </c>
      <c r="F232" s="37">
        <v>0</v>
      </c>
      <c r="G232" s="37">
        <v>0</v>
      </c>
      <c r="I232" s="44">
        <v>227</v>
      </c>
      <c r="J232" s="37">
        <v>0</v>
      </c>
      <c r="K232" s="37">
        <v>0</v>
      </c>
      <c r="M232" s="44">
        <v>227</v>
      </c>
      <c r="N232" s="37">
        <v>0</v>
      </c>
      <c r="O232" s="37">
        <v>0</v>
      </c>
      <c r="Q232" s="44">
        <v>227</v>
      </c>
      <c r="R232" s="37">
        <v>0</v>
      </c>
      <c r="S232" s="37">
        <v>0</v>
      </c>
      <c r="U232" s="44">
        <v>227</v>
      </c>
      <c r="V232" s="37">
        <v>0</v>
      </c>
      <c r="W232" s="37">
        <v>0</v>
      </c>
      <c r="Y232" s="44">
        <v>227</v>
      </c>
      <c r="Z232" s="37">
        <v>0</v>
      </c>
      <c r="AA232" s="37">
        <v>0</v>
      </c>
      <c r="AC232" s="44">
        <v>227</v>
      </c>
      <c r="AD232" s="37">
        <v>0</v>
      </c>
      <c r="AE232" s="37">
        <v>0</v>
      </c>
    </row>
    <row r="233" spans="1:31" ht="14.25" x14ac:dyDescent="0.2">
      <c r="A233" s="44">
        <v>228</v>
      </c>
      <c r="B233" s="37">
        <v>0</v>
      </c>
      <c r="C233" s="37">
        <v>0</v>
      </c>
      <c r="E233" s="44">
        <v>228</v>
      </c>
      <c r="F233" s="37">
        <v>0</v>
      </c>
      <c r="G233" s="37">
        <v>0</v>
      </c>
      <c r="I233" s="44">
        <v>228</v>
      </c>
      <c r="J233" s="37">
        <v>0</v>
      </c>
      <c r="K233" s="37">
        <v>0</v>
      </c>
      <c r="M233" s="44">
        <v>228</v>
      </c>
      <c r="N233" s="37">
        <v>0</v>
      </c>
      <c r="O233" s="37">
        <v>0</v>
      </c>
      <c r="Q233" s="44">
        <v>228</v>
      </c>
      <c r="R233" s="37">
        <v>0</v>
      </c>
      <c r="S233" s="37">
        <v>0</v>
      </c>
      <c r="U233" s="44">
        <v>228</v>
      </c>
      <c r="V233" s="37">
        <v>0</v>
      </c>
      <c r="W233" s="37">
        <v>0</v>
      </c>
      <c r="Y233" s="44">
        <v>228</v>
      </c>
      <c r="Z233" s="37">
        <v>0</v>
      </c>
      <c r="AA233" s="37">
        <v>0</v>
      </c>
      <c r="AC233" s="44">
        <v>228</v>
      </c>
      <c r="AD233" s="37">
        <v>0</v>
      </c>
      <c r="AE233" s="37">
        <v>0</v>
      </c>
    </row>
    <row r="234" spans="1:31" ht="14.25" x14ac:dyDescent="0.2">
      <c r="A234" s="44">
        <v>229</v>
      </c>
      <c r="B234" s="37">
        <v>0</v>
      </c>
      <c r="C234" s="37">
        <v>0</v>
      </c>
      <c r="E234" s="44">
        <v>229</v>
      </c>
      <c r="F234" s="37">
        <v>0</v>
      </c>
      <c r="G234" s="37">
        <v>0</v>
      </c>
      <c r="I234" s="44">
        <v>229</v>
      </c>
      <c r="J234" s="37">
        <v>0</v>
      </c>
      <c r="K234" s="37">
        <v>0</v>
      </c>
      <c r="M234" s="44">
        <v>229</v>
      </c>
      <c r="N234" s="37">
        <v>0</v>
      </c>
      <c r="O234" s="37">
        <v>0</v>
      </c>
      <c r="Q234" s="44">
        <v>229</v>
      </c>
      <c r="R234" s="37">
        <v>0</v>
      </c>
      <c r="S234" s="37">
        <v>0</v>
      </c>
      <c r="U234" s="44">
        <v>229</v>
      </c>
      <c r="V234" s="37">
        <v>0</v>
      </c>
      <c r="W234" s="37">
        <v>0</v>
      </c>
      <c r="Y234" s="44">
        <v>229</v>
      </c>
      <c r="Z234" s="37">
        <v>0</v>
      </c>
      <c r="AA234" s="37">
        <v>0</v>
      </c>
      <c r="AC234" s="44">
        <v>229</v>
      </c>
      <c r="AD234" s="37">
        <v>0</v>
      </c>
      <c r="AE234" s="37">
        <v>0</v>
      </c>
    </row>
    <row r="235" spans="1:31" ht="14.25" x14ac:dyDescent="0.2">
      <c r="A235" s="44">
        <v>230</v>
      </c>
      <c r="B235" s="37">
        <v>0</v>
      </c>
      <c r="C235" s="37">
        <v>0</v>
      </c>
      <c r="E235" s="44">
        <v>230</v>
      </c>
      <c r="F235" s="37">
        <v>0</v>
      </c>
      <c r="G235" s="37">
        <v>0</v>
      </c>
      <c r="I235" s="44">
        <v>230</v>
      </c>
      <c r="J235" s="37">
        <v>0</v>
      </c>
      <c r="K235" s="37">
        <v>0</v>
      </c>
      <c r="M235" s="44">
        <v>230</v>
      </c>
      <c r="N235" s="37">
        <v>0</v>
      </c>
      <c r="O235" s="37">
        <v>0</v>
      </c>
      <c r="Q235" s="44">
        <v>230</v>
      </c>
      <c r="R235" s="37">
        <v>0</v>
      </c>
      <c r="S235" s="37">
        <v>0</v>
      </c>
      <c r="U235" s="44">
        <v>230</v>
      </c>
      <c r="V235" s="37">
        <v>0</v>
      </c>
      <c r="W235" s="37">
        <v>0</v>
      </c>
      <c r="Y235" s="44">
        <v>230</v>
      </c>
      <c r="Z235" s="37">
        <v>0</v>
      </c>
      <c r="AA235" s="37">
        <v>0</v>
      </c>
      <c r="AC235" s="44">
        <v>230</v>
      </c>
      <c r="AD235" s="37">
        <v>0</v>
      </c>
      <c r="AE235" s="37">
        <v>0</v>
      </c>
    </row>
    <row r="236" spans="1:31" ht="14.25" x14ac:dyDescent="0.2">
      <c r="A236" s="44">
        <v>231</v>
      </c>
      <c r="B236" s="37">
        <v>0</v>
      </c>
      <c r="C236" s="37">
        <v>0</v>
      </c>
      <c r="E236" s="44">
        <v>231</v>
      </c>
      <c r="F236" s="37">
        <v>0</v>
      </c>
      <c r="G236" s="37">
        <v>0</v>
      </c>
      <c r="I236" s="44">
        <v>231</v>
      </c>
      <c r="J236" s="37">
        <v>0</v>
      </c>
      <c r="K236" s="37">
        <v>0</v>
      </c>
      <c r="M236" s="44">
        <v>231</v>
      </c>
      <c r="N236" s="37">
        <v>0</v>
      </c>
      <c r="O236" s="37">
        <v>0</v>
      </c>
      <c r="Q236" s="44">
        <v>231</v>
      </c>
      <c r="R236" s="37">
        <v>0</v>
      </c>
      <c r="S236" s="37">
        <v>0</v>
      </c>
      <c r="U236" s="44">
        <v>231</v>
      </c>
      <c r="V236" s="37">
        <v>0</v>
      </c>
      <c r="W236" s="37">
        <v>0</v>
      </c>
      <c r="Y236" s="44">
        <v>231</v>
      </c>
      <c r="Z236" s="37">
        <v>0</v>
      </c>
      <c r="AA236" s="37">
        <v>0</v>
      </c>
      <c r="AC236" s="44">
        <v>231</v>
      </c>
      <c r="AD236" s="37">
        <v>0</v>
      </c>
      <c r="AE236" s="37">
        <v>0</v>
      </c>
    </row>
    <row r="237" spans="1:31" ht="14.25" x14ac:dyDescent="0.2">
      <c r="A237" s="44">
        <v>232</v>
      </c>
      <c r="B237" s="37">
        <v>0</v>
      </c>
      <c r="C237" s="37">
        <v>0</v>
      </c>
      <c r="E237" s="44">
        <v>232</v>
      </c>
      <c r="F237" s="37">
        <v>0</v>
      </c>
      <c r="G237" s="37">
        <v>0</v>
      </c>
      <c r="I237" s="44">
        <v>232</v>
      </c>
      <c r="J237" s="37">
        <v>0</v>
      </c>
      <c r="K237" s="37">
        <v>0</v>
      </c>
      <c r="M237" s="44">
        <v>232</v>
      </c>
      <c r="N237" s="37">
        <v>0</v>
      </c>
      <c r="O237" s="37">
        <v>0</v>
      </c>
      <c r="Q237" s="44">
        <v>232</v>
      </c>
      <c r="R237" s="37">
        <v>0</v>
      </c>
      <c r="S237" s="37">
        <v>0</v>
      </c>
      <c r="U237" s="44">
        <v>232</v>
      </c>
      <c r="V237" s="37">
        <v>0</v>
      </c>
      <c r="W237" s="37">
        <v>0</v>
      </c>
      <c r="Y237" s="44">
        <v>232</v>
      </c>
      <c r="Z237" s="37">
        <v>0</v>
      </c>
      <c r="AA237" s="37">
        <v>0</v>
      </c>
      <c r="AC237" s="44">
        <v>232</v>
      </c>
      <c r="AD237" s="37">
        <v>0</v>
      </c>
      <c r="AE237" s="37">
        <v>0</v>
      </c>
    </row>
    <row r="238" spans="1:31" ht="14.25" x14ac:dyDescent="0.2">
      <c r="A238" s="44">
        <v>233</v>
      </c>
      <c r="B238" s="37">
        <v>0</v>
      </c>
      <c r="C238" s="37">
        <v>0</v>
      </c>
      <c r="E238" s="44">
        <v>233</v>
      </c>
      <c r="F238" s="37">
        <v>0</v>
      </c>
      <c r="G238" s="37">
        <v>0</v>
      </c>
      <c r="I238" s="44">
        <v>233</v>
      </c>
      <c r="J238" s="37">
        <v>0</v>
      </c>
      <c r="K238" s="37">
        <v>0</v>
      </c>
      <c r="M238" s="44">
        <v>233</v>
      </c>
      <c r="N238" s="37">
        <v>0</v>
      </c>
      <c r="O238" s="37">
        <v>0</v>
      </c>
      <c r="Q238" s="44">
        <v>233</v>
      </c>
      <c r="R238" s="37">
        <v>0</v>
      </c>
      <c r="S238" s="37">
        <v>0</v>
      </c>
      <c r="U238" s="44">
        <v>233</v>
      </c>
      <c r="V238" s="37">
        <v>0</v>
      </c>
      <c r="W238" s="37">
        <v>0</v>
      </c>
      <c r="Y238" s="44">
        <v>233</v>
      </c>
      <c r="Z238" s="37">
        <v>0</v>
      </c>
      <c r="AA238" s="37">
        <v>0</v>
      </c>
      <c r="AC238" s="44">
        <v>233</v>
      </c>
      <c r="AD238" s="37">
        <v>0</v>
      </c>
      <c r="AE238" s="37">
        <v>0</v>
      </c>
    </row>
    <row r="239" spans="1:31" ht="14.25" x14ac:dyDescent="0.2">
      <c r="A239" s="44">
        <v>234</v>
      </c>
      <c r="B239" s="37">
        <v>0</v>
      </c>
      <c r="C239" s="37">
        <v>0</v>
      </c>
      <c r="E239" s="44">
        <v>234</v>
      </c>
      <c r="F239" s="37">
        <v>0</v>
      </c>
      <c r="G239" s="37">
        <v>0</v>
      </c>
      <c r="I239" s="44">
        <v>234</v>
      </c>
      <c r="J239" s="37">
        <v>0</v>
      </c>
      <c r="K239" s="37">
        <v>0</v>
      </c>
      <c r="M239" s="44">
        <v>234</v>
      </c>
      <c r="N239" s="37">
        <v>0</v>
      </c>
      <c r="O239" s="37">
        <v>0</v>
      </c>
      <c r="Q239" s="44">
        <v>234</v>
      </c>
      <c r="R239" s="37">
        <v>0</v>
      </c>
      <c r="S239" s="37">
        <v>0</v>
      </c>
      <c r="U239" s="44">
        <v>234</v>
      </c>
      <c r="V239" s="37">
        <v>0</v>
      </c>
      <c r="W239" s="37">
        <v>0</v>
      </c>
      <c r="Y239" s="44">
        <v>234</v>
      </c>
      <c r="Z239" s="37">
        <v>0</v>
      </c>
      <c r="AA239" s="37">
        <v>0</v>
      </c>
      <c r="AC239" s="44">
        <v>234</v>
      </c>
      <c r="AD239" s="37">
        <v>0</v>
      </c>
      <c r="AE239" s="37">
        <v>0</v>
      </c>
    </row>
    <row r="240" spans="1:31" ht="14.25" x14ac:dyDescent="0.2">
      <c r="A240" s="44">
        <v>235</v>
      </c>
      <c r="B240" s="37">
        <v>0</v>
      </c>
      <c r="C240" s="37">
        <v>0</v>
      </c>
      <c r="E240" s="44">
        <v>235</v>
      </c>
      <c r="F240" s="37">
        <v>0</v>
      </c>
      <c r="G240" s="37">
        <v>0</v>
      </c>
      <c r="I240" s="44">
        <v>235</v>
      </c>
      <c r="J240" s="37">
        <v>0</v>
      </c>
      <c r="K240" s="37">
        <v>0</v>
      </c>
      <c r="M240" s="44">
        <v>235</v>
      </c>
      <c r="N240" s="37">
        <v>0</v>
      </c>
      <c r="O240" s="37">
        <v>0</v>
      </c>
      <c r="Q240" s="44">
        <v>235</v>
      </c>
      <c r="R240" s="37">
        <v>0</v>
      </c>
      <c r="S240" s="37">
        <v>0</v>
      </c>
      <c r="U240" s="44">
        <v>235</v>
      </c>
      <c r="V240" s="37">
        <v>0</v>
      </c>
      <c r="W240" s="37">
        <v>0</v>
      </c>
      <c r="Y240" s="44">
        <v>235</v>
      </c>
      <c r="Z240" s="37">
        <v>0</v>
      </c>
      <c r="AA240" s="37">
        <v>0</v>
      </c>
      <c r="AC240" s="44">
        <v>235</v>
      </c>
      <c r="AD240" s="37">
        <v>0</v>
      </c>
      <c r="AE240" s="37">
        <v>0</v>
      </c>
    </row>
    <row r="241" spans="1:31" ht="14.25" x14ac:dyDescent="0.2">
      <c r="A241" s="44">
        <v>236</v>
      </c>
      <c r="B241" s="37">
        <v>0</v>
      </c>
      <c r="C241" s="37">
        <v>0</v>
      </c>
      <c r="E241" s="44">
        <v>236</v>
      </c>
      <c r="F241" s="37">
        <v>0</v>
      </c>
      <c r="G241" s="37">
        <v>0</v>
      </c>
      <c r="I241" s="44">
        <v>236</v>
      </c>
      <c r="J241" s="37">
        <v>0</v>
      </c>
      <c r="K241" s="37">
        <v>0</v>
      </c>
      <c r="M241" s="44">
        <v>236</v>
      </c>
      <c r="N241" s="37">
        <v>0</v>
      </c>
      <c r="O241" s="37">
        <v>0</v>
      </c>
      <c r="Q241" s="44">
        <v>236</v>
      </c>
      <c r="R241" s="37">
        <v>0</v>
      </c>
      <c r="S241" s="37">
        <v>0</v>
      </c>
      <c r="U241" s="44">
        <v>236</v>
      </c>
      <c r="V241" s="37">
        <v>0</v>
      </c>
      <c r="W241" s="37">
        <v>0</v>
      </c>
      <c r="Y241" s="44">
        <v>236</v>
      </c>
      <c r="Z241" s="37">
        <v>0</v>
      </c>
      <c r="AA241" s="37">
        <v>0</v>
      </c>
      <c r="AC241" s="44">
        <v>236</v>
      </c>
      <c r="AD241" s="37">
        <v>0</v>
      </c>
      <c r="AE241" s="37">
        <v>0</v>
      </c>
    </row>
    <row r="242" spans="1:31" ht="14.25" x14ac:dyDescent="0.2">
      <c r="A242" s="44">
        <v>237</v>
      </c>
      <c r="B242" s="37">
        <v>0</v>
      </c>
      <c r="C242" s="37">
        <v>0</v>
      </c>
      <c r="E242" s="44">
        <v>237</v>
      </c>
      <c r="F242" s="37">
        <v>0</v>
      </c>
      <c r="G242" s="37">
        <v>0</v>
      </c>
      <c r="I242" s="44">
        <v>237</v>
      </c>
      <c r="J242" s="37">
        <v>0</v>
      </c>
      <c r="K242" s="37">
        <v>0</v>
      </c>
      <c r="M242" s="44">
        <v>237</v>
      </c>
      <c r="N242" s="37">
        <v>0</v>
      </c>
      <c r="O242" s="37">
        <v>0</v>
      </c>
      <c r="Q242" s="44">
        <v>237</v>
      </c>
      <c r="R242" s="37">
        <v>0</v>
      </c>
      <c r="S242" s="37">
        <v>0</v>
      </c>
      <c r="U242" s="44">
        <v>237</v>
      </c>
      <c r="V242" s="37">
        <v>0</v>
      </c>
      <c r="W242" s="37">
        <v>0</v>
      </c>
      <c r="Y242" s="44">
        <v>237</v>
      </c>
      <c r="Z242" s="37">
        <v>0</v>
      </c>
      <c r="AA242" s="37">
        <v>0</v>
      </c>
      <c r="AC242" s="44">
        <v>237</v>
      </c>
      <c r="AD242" s="37">
        <v>0</v>
      </c>
      <c r="AE242" s="37">
        <v>0</v>
      </c>
    </row>
    <row r="243" spans="1:31" ht="14.25" x14ac:dyDescent="0.2">
      <c r="A243" s="44">
        <v>238</v>
      </c>
      <c r="B243" s="37">
        <v>0</v>
      </c>
      <c r="C243" s="37">
        <v>0</v>
      </c>
      <c r="E243" s="44">
        <v>238</v>
      </c>
      <c r="F243" s="37">
        <v>0</v>
      </c>
      <c r="G243" s="37">
        <v>0</v>
      </c>
      <c r="I243" s="44">
        <v>238</v>
      </c>
      <c r="J243" s="37">
        <v>0</v>
      </c>
      <c r="K243" s="37">
        <v>0</v>
      </c>
      <c r="M243" s="44">
        <v>238</v>
      </c>
      <c r="N243" s="37">
        <v>0</v>
      </c>
      <c r="O243" s="37">
        <v>0</v>
      </c>
      <c r="Q243" s="44">
        <v>238</v>
      </c>
      <c r="R243" s="37">
        <v>0</v>
      </c>
      <c r="S243" s="37">
        <v>0</v>
      </c>
      <c r="U243" s="44">
        <v>238</v>
      </c>
      <c r="V243" s="37">
        <v>0</v>
      </c>
      <c r="W243" s="37">
        <v>0</v>
      </c>
      <c r="Y243" s="44">
        <v>238</v>
      </c>
      <c r="Z243" s="37">
        <v>0</v>
      </c>
      <c r="AA243" s="37">
        <v>0</v>
      </c>
      <c r="AC243" s="44">
        <v>238</v>
      </c>
      <c r="AD243" s="37">
        <v>0</v>
      </c>
      <c r="AE243" s="37">
        <v>0</v>
      </c>
    </row>
    <row r="244" spans="1:31" ht="14.25" x14ac:dyDescent="0.2">
      <c r="A244" s="44">
        <v>239</v>
      </c>
      <c r="B244" s="37">
        <v>0</v>
      </c>
      <c r="C244" s="37">
        <v>0</v>
      </c>
      <c r="E244" s="44">
        <v>239</v>
      </c>
      <c r="F244" s="37">
        <v>0</v>
      </c>
      <c r="G244" s="37">
        <v>0</v>
      </c>
      <c r="I244" s="44">
        <v>239</v>
      </c>
      <c r="J244" s="37">
        <v>0</v>
      </c>
      <c r="K244" s="37">
        <v>0</v>
      </c>
      <c r="M244" s="44">
        <v>239</v>
      </c>
      <c r="N244" s="37">
        <v>0</v>
      </c>
      <c r="O244" s="37">
        <v>0</v>
      </c>
      <c r="Q244" s="44">
        <v>239</v>
      </c>
      <c r="R244" s="37">
        <v>0</v>
      </c>
      <c r="S244" s="37">
        <v>0</v>
      </c>
      <c r="U244" s="44">
        <v>239</v>
      </c>
      <c r="V244" s="37">
        <v>0</v>
      </c>
      <c r="W244" s="37">
        <v>0</v>
      </c>
      <c r="Y244" s="44">
        <v>239</v>
      </c>
      <c r="Z244" s="37">
        <v>0</v>
      </c>
      <c r="AA244" s="37">
        <v>0</v>
      </c>
      <c r="AC244" s="44">
        <v>239</v>
      </c>
      <c r="AD244" s="37">
        <v>0</v>
      </c>
      <c r="AE244" s="37">
        <v>0</v>
      </c>
    </row>
    <row r="245" spans="1:31" ht="14.25" x14ac:dyDescent="0.2">
      <c r="A245" s="44">
        <v>240</v>
      </c>
      <c r="B245" s="37">
        <v>0</v>
      </c>
      <c r="C245" s="37">
        <v>0</v>
      </c>
      <c r="E245" s="44">
        <v>240</v>
      </c>
      <c r="F245" s="37">
        <v>0</v>
      </c>
      <c r="G245" s="37">
        <v>0</v>
      </c>
      <c r="I245" s="44">
        <v>240</v>
      </c>
      <c r="J245" s="37">
        <v>0</v>
      </c>
      <c r="K245" s="37">
        <v>0</v>
      </c>
      <c r="M245" s="44">
        <v>240</v>
      </c>
      <c r="N245" s="37">
        <v>0</v>
      </c>
      <c r="O245" s="37">
        <v>0</v>
      </c>
      <c r="Q245" s="44">
        <v>240</v>
      </c>
      <c r="R245" s="37">
        <v>0</v>
      </c>
      <c r="S245" s="37">
        <v>0</v>
      </c>
      <c r="U245" s="44">
        <v>240</v>
      </c>
      <c r="V245" s="37">
        <v>0</v>
      </c>
      <c r="W245" s="37">
        <v>0</v>
      </c>
      <c r="Y245" s="44">
        <v>240</v>
      </c>
      <c r="Z245" s="37">
        <v>0</v>
      </c>
      <c r="AA245" s="37">
        <v>0</v>
      </c>
      <c r="AC245" s="44">
        <v>240</v>
      </c>
      <c r="AD245" s="37">
        <v>0</v>
      </c>
      <c r="AE245" s="37">
        <v>0</v>
      </c>
    </row>
    <row r="246" spans="1:31" ht="14.25" x14ac:dyDescent="0.2">
      <c r="A246" s="44">
        <v>241</v>
      </c>
      <c r="B246" s="37">
        <v>0</v>
      </c>
      <c r="C246" s="37">
        <v>0</v>
      </c>
      <c r="E246" s="44">
        <v>241</v>
      </c>
      <c r="F246" s="37">
        <v>0</v>
      </c>
      <c r="G246" s="37">
        <v>0</v>
      </c>
      <c r="I246" s="44">
        <v>241</v>
      </c>
      <c r="J246" s="37">
        <v>0</v>
      </c>
      <c r="K246" s="37">
        <v>0</v>
      </c>
      <c r="M246" s="44">
        <v>241</v>
      </c>
      <c r="N246" s="37">
        <v>0</v>
      </c>
      <c r="O246" s="37">
        <v>0</v>
      </c>
      <c r="Q246" s="44">
        <v>241</v>
      </c>
      <c r="R246" s="37">
        <v>0</v>
      </c>
      <c r="S246" s="37">
        <v>0</v>
      </c>
      <c r="U246" s="44">
        <v>241</v>
      </c>
      <c r="V246" s="37">
        <v>0</v>
      </c>
      <c r="W246" s="37">
        <v>0</v>
      </c>
      <c r="Y246" s="44">
        <v>241</v>
      </c>
      <c r="Z246" s="37">
        <v>0</v>
      </c>
      <c r="AA246" s="37">
        <v>0</v>
      </c>
      <c r="AC246" s="44">
        <v>241</v>
      </c>
      <c r="AD246" s="37">
        <v>0</v>
      </c>
      <c r="AE246" s="37">
        <v>0</v>
      </c>
    </row>
    <row r="247" spans="1:31" ht="14.25" x14ac:dyDescent="0.2">
      <c r="A247" s="44">
        <v>242</v>
      </c>
      <c r="B247" s="37">
        <v>0</v>
      </c>
      <c r="C247" s="37">
        <v>0</v>
      </c>
      <c r="E247" s="44">
        <v>242</v>
      </c>
      <c r="F247" s="37">
        <v>0</v>
      </c>
      <c r="G247" s="37">
        <v>0</v>
      </c>
      <c r="I247" s="44">
        <v>242</v>
      </c>
      <c r="J247" s="37">
        <v>0</v>
      </c>
      <c r="K247" s="37">
        <v>0</v>
      </c>
      <c r="M247" s="44">
        <v>242</v>
      </c>
      <c r="N247" s="37">
        <v>0</v>
      </c>
      <c r="O247" s="37">
        <v>0</v>
      </c>
      <c r="Q247" s="44">
        <v>242</v>
      </c>
      <c r="R247" s="37">
        <v>0</v>
      </c>
      <c r="S247" s="37">
        <v>0</v>
      </c>
      <c r="U247" s="44">
        <v>242</v>
      </c>
      <c r="V247" s="37">
        <v>0</v>
      </c>
      <c r="W247" s="37">
        <v>0</v>
      </c>
      <c r="Y247" s="44">
        <v>242</v>
      </c>
      <c r="Z247" s="37">
        <v>0</v>
      </c>
      <c r="AA247" s="37">
        <v>0</v>
      </c>
      <c r="AC247" s="44">
        <v>242</v>
      </c>
      <c r="AD247" s="37">
        <v>0</v>
      </c>
      <c r="AE247" s="37">
        <v>0</v>
      </c>
    </row>
    <row r="248" spans="1:31" ht="14.25" x14ac:dyDescent="0.2">
      <c r="A248" s="44">
        <v>243</v>
      </c>
      <c r="B248" s="37">
        <v>0</v>
      </c>
      <c r="C248" s="37">
        <v>0</v>
      </c>
      <c r="E248" s="44">
        <v>243</v>
      </c>
      <c r="F248" s="37">
        <v>0</v>
      </c>
      <c r="G248" s="37">
        <v>0</v>
      </c>
      <c r="I248" s="44">
        <v>243</v>
      </c>
      <c r="J248" s="37">
        <v>0</v>
      </c>
      <c r="K248" s="37">
        <v>0</v>
      </c>
      <c r="M248" s="44">
        <v>243</v>
      </c>
      <c r="N248" s="37">
        <v>0</v>
      </c>
      <c r="O248" s="37">
        <v>0</v>
      </c>
      <c r="Q248" s="44">
        <v>243</v>
      </c>
      <c r="R248" s="37">
        <v>0</v>
      </c>
      <c r="S248" s="37">
        <v>0</v>
      </c>
      <c r="U248" s="44">
        <v>243</v>
      </c>
      <c r="V248" s="37">
        <v>0</v>
      </c>
      <c r="W248" s="37">
        <v>0</v>
      </c>
      <c r="Y248" s="44">
        <v>243</v>
      </c>
      <c r="Z248" s="37">
        <v>0</v>
      </c>
      <c r="AA248" s="37">
        <v>0</v>
      </c>
      <c r="AC248" s="44">
        <v>243</v>
      </c>
      <c r="AD248" s="37">
        <v>0</v>
      </c>
      <c r="AE248" s="37">
        <v>0</v>
      </c>
    </row>
    <row r="249" spans="1:31" ht="14.25" x14ac:dyDescent="0.2">
      <c r="A249" s="44">
        <v>244</v>
      </c>
      <c r="B249" s="37">
        <v>0</v>
      </c>
      <c r="C249" s="37">
        <v>0</v>
      </c>
      <c r="E249" s="44">
        <v>244</v>
      </c>
      <c r="F249" s="37">
        <v>0</v>
      </c>
      <c r="G249" s="37">
        <v>0</v>
      </c>
      <c r="I249" s="44">
        <v>244</v>
      </c>
      <c r="J249" s="37">
        <v>0</v>
      </c>
      <c r="K249" s="37">
        <v>0</v>
      </c>
      <c r="M249" s="44">
        <v>244</v>
      </c>
      <c r="N249" s="37">
        <v>0</v>
      </c>
      <c r="O249" s="37">
        <v>0</v>
      </c>
      <c r="Q249" s="44">
        <v>244</v>
      </c>
      <c r="R249" s="37">
        <v>0</v>
      </c>
      <c r="S249" s="37">
        <v>0</v>
      </c>
      <c r="U249" s="44">
        <v>244</v>
      </c>
      <c r="V249" s="37">
        <v>0</v>
      </c>
      <c r="W249" s="37">
        <v>0</v>
      </c>
      <c r="Y249" s="44">
        <v>244</v>
      </c>
      <c r="Z249" s="37">
        <v>0</v>
      </c>
      <c r="AA249" s="37">
        <v>0</v>
      </c>
      <c r="AC249" s="44">
        <v>244</v>
      </c>
      <c r="AD249" s="37">
        <v>0</v>
      </c>
      <c r="AE249" s="37">
        <v>0</v>
      </c>
    </row>
    <row r="250" spans="1:31" ht="14.25" x14ac:dyDescent="0.2">
      <c r="A250" s="44">
        <v>245</v>
      </c>
      <c r="B250" s="37">
        <v>0</v>
      </c>
      <c r="C250" s="37">
        <v>0</v>
      </c>
      <c r="E250" s="44">
        <v>245</v>
      </c>
      <c r="F250" s="37">
        <v>0</v>
      </c>
      <c r="G250" s="37">
        <v>0</v>
      </c>
      <c r="I250" s="44">
        <v>245</v>
      </c>
      <c r="J250" s="37">
        <v>0</v>
      </c>
      <c r="K250" s="37">
        <v>0</v>
      </c>
      <c r="M250" s="44">
        <v>245</v>
      </c>
      <c r="N250" s="37">
        <v>0</v>
      </c>
      <c r="O250" s="37">
        <v>0</v>
      </c>
      <c r="Q250" s="44">
        <v>245</v>
      </c>
      <c r="R250" s="37">
        <v>0</v>
      </c>
      <c r="S250" s="37">
        <v>0</v>
      </c>
      <c r="U250" s="44">
        <v>245</v>
      </c>
      <c r="V250" s="37">
        <v>0</v>
      </c>
      <c r="W250" s="37">
        <v>0</v>
      </c>
      <c r="Y250" s="44">
        <v>245</v>
      </c>
      <c r="Z250" s="37">
        <v>0</v>
      </c>
      <c r="AA250" s="37">
        <v>0</v>
      </c>
      <c r="AC250" s="44">
        <v>245</v>
      </c>
      <c r="AD250" s="37">
        <v>0</v>
      </c>
      <c r="AE250" s="37">
        <v>0</v>
      </c>
    </row>
    <row r="251" spans="1:31" ht="14.25" x14ac:dyDescent="0.2">
      <c r="A251" s="44">
        <v>246</v>
      </c>
      <c r="B251" s="37">
        <v>0</v>
      </c>
      <c r="C251" s="37">
        <v>0</v>
      </c>
      <c r="E251" s="44">
        <v>246</v>
      </c>
      <c r="F251" s="37">
        <v>0</v>
      </c>
      <c r="G251" s="37">
        <v>0</v>
      </c>
      <c r="I251" s="44">
        <v>246</v>
      </c>
      <c r="J251" s="37">
        <v>0</v>
      </c>
      <c r="K251" s="37">
        <v>0</v>
      </c>
      <c r="M251" s="44">
        <v>246</v>
      </c>
      <c r="N251" s="37">
        <v>0</v>
      </c>
      <c r="O251" s="37">
        <v>0</v>
      </c>
      <c r="Q251" s="44">
        <v>246</v>
      </c>
      <c r="R251" s="37">
        <v>0</v>
      </c>
      <c r="S251" s="37">
        <v>0</v>
      </c>
      <c r="U251" s="44">
        <v>246</v>
      </c>
      <c r="V251" s="37">
        <v>0</v>
      </c>
      <c r="W251" s="37">
        <v>0</v>
      </c>
      <c r="Y251" s="44">
        <v>246</v>
      </c>
      <c r="Z251" s="37">
        <v>0</v>
      </c>
      <c r="AA251" s="37">
        <v>0</v>
      </c>
      <c r="AC251" s="44">
        <v>246</v>
      </c>
      <c r="AD251" s="37">
        <v>0</v>
      </c>
      <c r="AE251" s="37">
        <v>0</v>
      </c>
    </row>
    <row r="252" spans="1:31" ht="14.25" x14ac:dyDescent="0.2">
      <c r="A252" s="44">
        <v>247</v>
      </c>
      <c r="B252" s="37">
        <v>0</v>
      </c>
      <c r="C252" s="37">
        <v>0</v>
      </c>
      <c r="E252" s="44">
        <v>247</v>
      </c>
      <c r="F252" s="37">
        <v>0</v>
      </c>
      <c r="G252" s="37">
        <v>0</v>
      </c>
      <c r="I252" s="44">
        <v>247</v>
      </c>
      <c r="J252" s="37">
        <v>0</v>
      </c>
      <c r="K252" s="37">
        <v>0</v>
      </c>
      <c r="M252" s="44">
        <v>247</v>
      </c>
      <c r="N252" s="37">
        <v>0</v>
      </c>
      <c r="O252" s="37">
        <v>0</v>
      </c>
      <c r="Q252" s="44">
        <v>247</v>
      </c>
      <c r="R252" s="37">
        <v>0</v>
      </c>
      <c r="S252" s="37">
        <v>0</v>
      </c>
      <c r="U252" s="44">
        <v>247</v>
      </c>
      <c r="V252" s="37">
        <v>0</v>
      </c>
      <c r="W252" s="37">
        <v>0</v>
      </c>
      <c r="Y252" s="44">
        <v>247</v>
      </c>
      <c r="Z252" s="37">
        <v>0</v>
      </c>
      <c r="AA252" s="37">
        <v>0</v>
      </c>
      <c r="AC252" s="44">
        <v>247</v>
      </c>
      <c r="AD252" s="37">
        <v>0</v>
      </c>
      <c r="AE252" s="37">
        <v>0</v>
      </c>
    </row>
    <row r="253" spans="1:31" ht="14.25" x14ac:dyDescent="0.2">
      <c r="A253" s="44">
        <v>248</v>
      </c>
      <c r="B253" s="37">
        <v>0</v>
      </c>
      <c r="C253" s="37">
        <v>0</v>
      </c>
      <c r="E253" s="44">
        <v>248</v>
      </c>
      <c r="F253" s="37">
        <v>0</v>
      </c>
      <c r="G253" s="37">
        <v>0</v>
      </c>
      <c r="I253" s="44">
        <v>248</v>
      </c>
      <c r="J253" s="37">
        <v>0</v>
      </c>
      <c r="K253" s="37">
        <v>0</v>
      </c>
      <c r="M253" s="44">
        <v>248</v>
      </c>
      <c r="N253" s="37">
        <v>0</v>
      </c>
      <c r="O253" s="37">
        <v>0</v>
      </c>
      <c r="Q253" s="44">
        <v>248</v>
      </c>
      <c r="R253" s="37">
        <v>0</v>
      </c>
      <c r="S253" s="37">
        <v>0</v>
      </c>
      <c r="U253" s="44">
        <v>248</v>
      </c>
      <c r="V253" s="37">
        <v>0</v>
      </c>
      <c r="W253" s="37">
        <v>0</v>
      </c>
      <c r="Y253" s="44">
        <v>248</v>
      </c>
      <c r="Z253" s="37">
        <v>0</v>
      </c>
      <c r="AA253" s="37">
        <v>0</v>
      </c>
      <c r="AC253" s="44">
        <v>248</v>
      </c>
      <c r="AD253" s="37">
        <v>0</v>
      </c>
      <c r="AE253" s="37">
        <v>0</v>
      </c>
    </row>
    <row r="254" spans="1:31" ht="14.25" x14ac:dyDescent="0.2">
      <c r="A254" s="44">
        <v>249</v>
      </c>
      <c r="B254" s="37">
        <v>0</v>
      </c>
      <c r="C254" s="37">
        <v>0</v>
      </c>
      <c r="E254" s="44">
        <v>249</v>
      </c>
      <c r="F254" s="37">
        <v>0</v>
      </c>
      <c r="G254" s="37">
        <v>0</v>
      </c>
      <c r="I254" s="44">
        <v>249</v>
      </c>
      <c r="J254" s="37">
        <v>0</v>
      </c>
      <c r="K254" s="37">
        <v>0</v>
      </c>
      <c r="M254" s="44">
        <v>249</v>
      </c>
      <c r="N254" s="37">
        <v>0</v>
      </c>
      <c r="O254" s="37">
        <v>0</v>
      </c>
      <c r="Q254" s="44">
        <v>249</v>
      </c>
      <c r="R254" s="37">
        <v>0</v>
      </c>
      <c r="S254" s="37">
        <v>0</v>
      </c>
      <c r="U254" s="44">
        <v>249</v>
      </c>
      <c r="V254" s="37">
        <v>0</v>
      </c>
      <c r="W254" s="37">
        <v>0</v>
      </c>
      <c r="Y254" s="44">
        <v>249</v>
      </c>
      <c r="Z254" s="37">
        <v>0</v>
      </c>
      <c r="AA254" s="37">
        <v>0</v>
      </c>
      <c r="AC254" s="44">
        <v>249</v>
      </c>
      <c r="AD254" s="37">
        <v>0</v>
      </c>
      <c r="AE254" s="37">
        <v>0</v>
      </c>
    </row>
    <row r="255" spans="1:31" ht="14.25" x14ac:dyDescent="0.2">
      <c r="A255" s="44">
        <v>250</v>
      </c>
      <c r="B255" s="37">
        <v>0</v>
      </c>
      <c r="C255" s="37">
        <v>0</v>
      </c>
      <c r="E255" s="44">
        <v>250</v>
      </c>
      <c r="F255" s="37">
        <v>0</v>
      </c>
      <c r="G255" s="37">
        <v>0</v>
      </c>
      <c r="I255" s="44">
        <v>250</v>
      </c>
      <c r="J255" s="37">
        <v>0</v>
      </c>
      <c r="K255" s="37">
        <v>0</v>
      </c>
      <c r="M255" s="44">
        <v>250</v>
      </c>
      <c r="N255" s="37">
        <v>0</v>
      </c>
      <c r="O255" s="37">
        <v>0</v>
      </c>
      <c r="Q255" s="44">
        <v>250</v>
      </c>
      <c r="R255" s="37">
        <v>0</v>
      </c>
      <c r="S255" s="37">
        <v>0</v>
      </c>
      <c r="U255" s="44">
        <v>250</v>
      </c>
      <c r="V255" s="37">
        <v>0</v>
      </c>
      <c r="W255" s="37">
        <v>0</v>
      </c>
      <c r="Y255" s="44">
        <v>250</v>
      </c>
      <c r="Z255" s="37">
        <v>0</v>
      </c>
      <c r="AA255" s="37">
        <v>0</v>
      </c>
      <c r="AC255" s="44">
        <v>250</v>
      </c>
      <c r="AD255" s="37">
        <v>0</v>
      </c>
      <c r="AE255" s="37">
        <v>0</v>
      </c>
    </row>
    <row r="256" spans="1:31" ht="14.25" x14ac:dyDescent="0.2">
      <c r="A256" s="44">
        <v>251</v>
      </c>
      <c r="B256" s="37">
        <v>0</v>
      </c>
      <c r="C256" s="37">
        <v>0</v>
      </c>
      <c r="E256" s="44">
        <v>251</v>
      </c>
      <c r="F256" s="37">
        <v>0</v>
      </c>
      <c r="G256" s="37">
        <v>0</v>
      </c>
      <c r="I256" s="44">
        <v>251</v>
      </c>
      <c r="J256" s="37">
        <v>0</v>
      </c>
      <c r="K256" s="37">
        <v>0</v>
      </c>
      <c r="M256" s="44">
        <v>251</v>
      </c>
      <c r="N256" s="37">
        <v>0</v>
      </c>
      <c r="O256" s="37">
        <v>0</v>
      </c>
      <c r="Q256" s="44">
        <v>251</v>
      </c>
      <c r="R256" s="37">
        <v>0</v>
      </c>
      <c r="S256" s="37">
        <v>0</v>
      </c>
      <c r="U256" s="44">
        <v>251</v>
      </c>
      <c r="V256" s="37">
        <v>0</v>
      </c>
      <c r="W256" s="37">
        <v>0</v>
      </c>
      <c r="Y256" s="44">
        <v>251</v>
      </c>
      <c r="Z256" s="37">
        <v>0</v>
      </c>
      <c r="AA256" s="37">
        <v>0</v>
      </c>
      <c r="AC256" s="44">
        <v>251</v>
      </c>
      <c r="AD256" s="37">
        <v>0</v>
      </c>
      <c r="AE256" s="37">
        <v>0</v>
      </c>
    </row>
    <row r="257" spans="1:31" ht="14.25" x14ac:dyDescent="0.2">
      <c r="A257" s="44">
        <v>252</v>
      </c>
      <c r="B257" s="37">
        <v>0</v>
      </c>
      <c r="C257" s="37">
        <v>0</v>
      </c>
      <c r="E257" s="44">
        <v>252</v>
      </c>
      <c r="F257" s="37">
        <v>0</v>
      </c>
      <c r="G257" s="37">
        <v>0</v>
      </c>
      <c r="I257" s="44">
        <v>252</v>
      </c>
      <c r="J257" s="37">
        <v>0</v>
      </c>
      <c r="K257" s="37">
        <v>0</v>
      </c>
      <c r="M257" s="44">
        <v>252</v>
      </c>
      <c r="N257" s="37">
        <v>0</v>
      </c>
      <c r="O257" s="37">
        <v>0</v>
      </c>
      <c r="Q257" s="44">
        <v>252</v>
      </c>
      <c r="R257" s="37">
        <v>0</v>
      </c>
      <c r="S257" s="37">
        <v>0</v>
      </c>
      <c r="U257" s="44">
        <v>252</v>
      </c>
      <c r="V257" s="37">
        <v>0</v>
      </c>
      <c r="W257" s="37">
        <v>0</v>
      </c>
      <c r="Y257" s="44">
        <v>252</v>
      </c>
      <c r="Z257" s="37">
        <v>0</v>
      </c>
      <c r="AA257" s="37">
        <v>0</v>
      </c>
      <c r="AC257" s="44">
        <v>252</v>
      </c>
      <c r="AD257" s="37">
        <v>0</v>
      </c>
      <c r="AE257" s="37">
        <v>0</v>
      </c>
    </row>
    <row r="258" spans="1:31" ht="14.25" x14ac:dyDescent="0.2">
      <c r="A258" s="44">
        <v>253</v>
      </c>
      <c r="B258" s="37">
        <v>0</v>
      </c>
      <c r="C258" s="37">
        <v>0</v>
      </c>
      <c r="E258" s="44">
        <v>253</v>
      </c>
      <c r="F258" s="37">
        <v>0</v>
      </c>
      <c r="G258" s="37">
        <v>0</v>
      </c>
      <c r="I258" s="44">
        <v>253</v>
      </c>
      <c r="J258" s="37">
        <v>0</v>
      </c>
      <c r="K258" s="37">
        <v>0</v>
      </c>
      <c r="M258" s="44">
        <v>253</v>
      </c>
      <c r="N258" s="37">
        <v>0</v>
      </c>
      <c r="O258" s="37">
        <v>0</v>
      </c>
      <c r="Q258" s="44">
        <v>253</v>
      </c>
      <c r="R258" s="37">
        <v>0</v>
      </c>
      <c r="S258" s="37">
        <v>0</v>
      </c>
      <c r="U258" s="44">
        <v>253</v>
      </c>
      <c r="V258" s="37">
        <v>0</v>
      </c>
      <c r="W258" s="37">
        <v>0</v>
      </c>
      <c r="Y258" s="44">
        <v>253</v>
      </c>
      <c r="Z258" s="37">
        <v>0</v>
      </c>
      <c r="AA258" s="37">
        <v>0</v>
      </c>
      <c r="AC258" s="44">
        <v>253</v>
      </c>
      <c r="AD258" s="37">
        <v>0</v>
      </c>
      <c r="AE258" s="37">
        <v>0</v>
      </c>
    </row>
    <row r="259" spans="1:31" ht="14.25" x14ac:dyDescent="0.2">
      <c r="A259" s="44">
        <v>254</v>
      </c>
      <c r="B259" s="37">
        <v>0</v>
      </c>
      <c r="C259" s="37">
        <v>0</v>
      </c>
      <c r="E259" s="44">
        <v>254</v>
      </c>
      <c r="F259" s="37">
        <v>0</v>
      </c>
      <c r="G259" s="37">
        <v>0</v>
      </c>
      <c r="I259" s="44">
        <v>254</v>
      </c>
      <c r="J259" s="37">
        <v>0</v>
      </c>
      <c r="K259" s="37">
        <v>0</v>
      </c>
      <c r="M259" s="44">
        <v>254</v>
      </c>
      <c r="N259" s="37">
        <v>0</v>
      </c>
      <c r="O259" s="37">
        <v>0</v>
      </c>
      <c r="Q259" s="44">
        <v>254</v>
      </c>
      <c r="R259" s="37">
        <v>0</v>
      </c>
      <c r="S259" s="37">
        <v>0</v>
      </c>
      <c r="U259" s="44">
        <v>254</v>
      </c>
      <c r="V259" s="37">
        <v>0</v>
      </c>
      <c r="W259" s="37">
        <v>0</v>
      </c>
      <c r="Y259" s="44">
        <v>254</v>
      </c>
      <c r="Z259" s="37">
        <v>0</v>
      </c>
      <c r="AA259" s="37">
        <v>0</v>
      </c>
      <c r="AC259" s="44">
        <v>254</v>
      </c>
      <c r="AD259" s="37">
        <v>0</v>
      </c>
      <c r="AE259" s="37">
        <v>0</v>
      </c>
    </row>
    <row r="260" spans="1:31" ht="14.25" x14ac:dyDescent="0.2">
      <c r="A260" s="44">
        <v>255</v>
      </c>
      <c r="B260" s="37">
        <v>0</v>
      </c>
      <c r="C260" s="37">
        <v>0</v>
      </c>
      <c r="E260" s="44">
        <v>255</v>
      </c>
      <c r="F260" s="37">
        <v>0</v>
      </c>
      <c r="G260" s="37">
        <v>0</v>
      </c>
      <c r="I260" s="44">
        <v>255</v>
      </c>
      <c r="J260" s="37">
        <v>0</v>
      </c>
      <c r="K260" s="37">
        <v>0</v>
      </c>
      <c r="M260" s="44">
        <v>255</v>
      </c>
      <c r="N260" s="37">
        <v>0</v>
      </c>
      <c r="O260" s="37">
        <v>0</v>
      </c>
      <c r="Q260" s="44">
        <v>255</v>
      </c>
      <c r="R260" s="37">
        <v>0</v>
      </c>
      <c r="S260" s="37">
        <v>0</v>
      </c>
      <c r="U260" s="44">
        <v>255</v>
      </c>
      <c r="V260" s="37">
        <v>0</v>
      </c>
      <c r="W260" s="37">
        <v>0</v>
      </c>
      <c r="Y260" s="44">
        <v>255</v>
      </c>
      <c r="Z260" s="37">
        <v>0</v>
      </c>
      <c r="AA260" s="37">
        <v>0</v>
      </c>
      <c r="AC260" s="44">
        <v>255</v>
      </c>
      <c r="AD260" s="37">
        <v>0</v>
      </c>
      <c r="AE260" s="37">
        <v>0</v>
      </c>
    </row>
    <row r="261" spans="1:31" ht="14.25" x14ac:dyDescent="0.2">
      <c r="A261" s="44">
        <v>256</v>
      </c>
      <c r="B261" s="37">
        <v>0</v>
      </c>
      <c r="C261" s="37">
        <v>0</v>
      </c>
      <c r="E261" s="44">
        <v>256</v>
      </c>
      <c r="F261" s="37">
        <v>0</v>
      </c>
      <c r="G261" s="37">
        <v>0</v>
      </c>
      <c r="I261" s="44">
        <v>256</v>
      </c>
      <c r="J261" s="37">
        <v>0</v>
      </c>
      <c r="K261" s="37">
        <v>0</v>
      </c>
      <c r="M261" s="44">
        <v>256</v>
      </c>
      <c r="N261" s="37">
        <v>0</v>
      </c>
      <c r="O261" s="37">
        <v>0</v>
      </c>
      <c r="Q261" s="44">
        <v>256</v>
      </c>
      <c r="R261" s="37">
        <v>0</v>
      </c>
      <c r="S261" s="37">
        <v>0</v>
      </c>
      <c r="U261" s="44">
        <v>256</v>
      </c>
      <c r="V261" s="37">
        <v>0</v>
      </c>
      <c r="W261" s="37">
        <v>0</v>
      </c>
      <c r="Y261" s="44">
        <v>256</v>
      </c>
      <c r="Z261" s="37">
        <v>0</v>
      </c>
      <c r="AA261" s="37">
        <v>0</v>
      </c>
      <c r="AC261" s="44">
        <v>256</v>
      </c>
      <c r="AD261" s="37">
        <v>0</v>
      </c>
      <c r="AE261" s="37">
        <v>0</v>
      </c>
    </row>
    <row r="262" spans="1:31" ht="14.25" x14ac:dyDescent="0.2">
      <c r="A262" s="44">
        <v>257</v>
      </c>
      <c r="B262" s="37">
        <v>0</v>
      </c>
      <c r="C262" s="37">
        <v>0</v>
      </c>
      <c r="E262" s="44">
        <v>257</v>
      </c>
      <c r="F262" s="37">
        <v>0</v>
      </c>
      <c r="G262" s="37">
        <v>0</v>
      </c>
      <c r="I262" s="44">
        <v>257</v>
      </c>
      <c r="J262" s="37">
        <v>0</v>
      </c>
      <c r="K262" s="37">
        <v>0</v>
      </c>
      <c r="M262" s="44">
        <v>257</v>
      </c>
      <c r="N262" s="37">
        <v>0</v>
      </c>
      <c r="O262" s="37">
        <v>0</v>
      </c>
      <c r="Q262" s="44">
        <v>257</v>
      </c>
      <c r="R262" s="37">
        <v>0</v>
      </c>
      <c r="S262" s="37">
        <v>0</v>
      </c>
      <c r="U262" s="44">
        <v>257</v>
      </c>
      <c r="V262" s="37">
        <v>0</v>
      </c>
      <c r="W262" s="37">
        <v>0</v>
      </c>
      <c r="Y262" s="44">
        <v>257</v>
      </c>
      <c r="Z262" s="37">
        <v>0</v>
      </c>
      <c r="AA262" s="37">
        <v>0</v>
      </c>
      <c r="AC262" s="44">
        <v>257</v>
      </c>
      <c r="AD262" s="37">
        <v>0</v>
      </c>
      <c r="AE262" s="37">
        <v>0</v>
      </c>
    </row>
    <row r="263" spans="1:31" ht="14.25" x14ac:dyDescent="0.2">
      <c r="A263" s="44">
        <v>258</v>
      </c>
      <c r="B263" s="37">
        <v>0</v>
      </c>
      <c r="C263" s="37">
        <v>0</v>
      </c>
      <c r="E263" s="44">
        <v>258</v>
      </c>
      <c r="F263" s="37">
        <v>0</v>
      </c>
      <c r="G263" s="37">
        <v>0</v>
      </c>
      <c r="I263" s="44">
        <v>258</v>
      </c>
      <c r="J263" s="37">
        <v>0</v>
      </c>
      <c r="K263" s="37">
        <v>0</v>
      </c>
      <c r="M263" s="44">
        <v>258</v>
      </c>
      <c r="N263" s="37">
        <v>0</v>
      </c>
      <c r="O263" s="37">
        <v>0</v>
      </c>
      <c r="Q263" s="44">
        <v>258</v>
      </c>
      <c r="R263" s="37">
        <v>0</v>
      </c>
      <c r="S263" s="37">
        <v>0</v>
      </c>
      <c r="U263" s="44">
        <v>258</v>
      </c>
      <c r="V263" s="37">
        <v>0</v>
      </c>
      <c r="W263" s="37">
        <v>0</v>
      </c>
      <c r="Y263" s="44">
        <v>258</v>
      </c>
      <c r="Z263" s="37">
        <v>0</v>
      </c>
      <c r="AA263" s="37">
        <v>0</v>
      </c>
      <c r="AC263" s="44">
        <v>258</v>
      </c>
      <c r="AD263" s="37">
        <v>0</v>
      </c>
      <c r="AE263" s="37">
        <v>0</v>
      </c>
    </row>
    <row r="264" spans="1:31" ht="14.25" x14ac:dyDescent="0.2">
      <c r="A264" s="44">
        <v>259</v>
      </c>
      <c r="B264" s="37">
        <v>0</v>
      </c>
      <c r="C264" s="37">
        <v>0</v>
      </c>
      <c r="E264" s="44">
        <v>259</v>
      </c>
      <c r="F264" s="37">
        <v>0</v>
      </c>
      <c r="G264" s="37">
        <v>0</v>
      </c>
      <c r="I264" s="44">
        <v>259</v>
      </c>
      <c r="J264" s="37">
        <v>0</v>
      </c>
      <c r="K264" s="37">
        <v>0</v>
      </c>
      <c r="M264" s="44">
        <v>259</v>
      </c>
      <c r="N264" s="37">
        <v>0</v>
      </c>
      <c r="O264" s="37">
        <v>0</v>
      </c>
      <c r="Q264" s="44">
        <v>259</v>
      </c>
      <c r="R264" s="37">
        <v>0</v>
      </c>
      <c r="S264" s="37">
        <v>0</v>
      </c>
      <c r="U264" s="44">
        <v>259</v>
      </c>
      <c r="V264" s="37">
        <v>0</v>
      </c>
      <c r="W264" s="37">
        <v>0</v>
      </c>
      <c r="Y264" s="44">
        <v>259</v>
      </c>
      <c r="Z264" s="37">
        <v>0</v>
      </c>
      <c r="AA264" s="37">
        <v>0</v>
      </c>
      <c r="AC264" s="44">
        <v>259</v>
      </c>
      <c r="AD264" s="37">
        <v>0</v>
      </c>
      <c r="AE264" s="37">
        <v>0</v>
      </c>
    </row>
    <row r="265" spans="1:31" ht="14.25" x14ac:dyDescent="0.2">
      <c r="A265" s="44">
        <v>260</v>
      </c>
      <c r="B265" s="37">
        <v>0</v>
      </c>
      <c r="C265" s="37">
        <v>0</v>
      </c>
      <c r="E265" s="44">
        <v>260</v>
      </c>
      <c r="F265" s="37">
        <v>0</v>
      </c>
      <c r="G265" s="37">
        <v>0</v>
      </c>
      <c r="I265" s="44">
        <v>260</v>
      </c>
      <c r="J265" s="37">
        <v>0</v>
      </c>
      <c r="K265" s="37">
        <v>0</v>
      </c>
      <c r="M265" s="44">
        <v>260</v>
      </c>
      <c r="N265" s="37">
        <v>0</v>
      </c>
      <c r="O265" s="37">
        <v>0</v>
      </c>
      <c r="Q265" s="44">
        <v>260</v>
      </c>
      <c r="R265" s="37">
        <v>0</v>
      </c>
      <c r="S265" s="37">
        <v>0</v>
      </c>
      <c r="U265" s="44">
        <v>260</v>
      </c>
      <c r="V265" s="37">
        <v>0</v>
      </c>
      <c r="W265" s="37">
        <v>0</v>
      </c>
      <c r="Y265" s="44">
        <v>260</v>
      </c>
      <c r="Z265" s="37">
        <v>0</v>
      </c>
      <c r="AA265" s="37">
        <v>0</v>
      </c>
      <c r="AC265" s="44">
        <v>260</v>
      </c>
      <c r="AD265" s="37">
        <v>0</v>
      </c>
      <c r="AE265" s="37">
        <v>0</v>
      </c>
    </row>
    <row r="266" spans="1:31" ht="14.25" x14ac:dyDescent="0.2">
      <c r="A266" s="44">
        <v>261</v>
      </c>
      <c r="B266" s="37">
        <v>0</v>
      </c>
      <c r="C266" s="37">
        <v>0</v>
      </c>
      <c r="E266" s="44">
        <v>261</v>
      </c>
      <c r="F266" s="37">
        <v>0</v>
      </c>
      <c r="G266" s="37">
        <v>0</v>
      </c>
      <c r="I266" s="44">
        <v>261</v>
      </c>
      <c r="J266" s="37">
        <v>0</v>
      </c>
      <c r="K266" s="37">
        <v>0</v>
      </c>
      <c r="M266" s="44">
        <v>261</v>
      </c>
      <c r="N266" s="37">
        <v>0</v>
      </c>
      <c r="O266" s="37">
        <v>0</v>
      </c>
      <c r="Q266" s="44">
        <v>261</v>
      </c>
      <c r="R266" s="37">
        <v>0</v>
      </c>
      <c r="S266" s="37">
        <v>0</v>
      </c>
      <c r="U266" s="44">
        <v>261</v>
      </c>
      <c r="V266" s="37">
        <v>0</v>
      </c>
      <c r="W266" s="37">
        <v>0</v>
      </c>
      <c r="Y266" s="44">
        <v>261</v>
      </c>
      <c r="Z266" s="37">
        <v>0</v>
      </c>
      <c r="AA266" s="37">
        <v>0</v>
      </c>
      <c r="AC266" s="44">
        <v>261</v>
      </c>
      <c r="AD266" s="37">
        <v>0</v>
      </c>
      <c r="AE266" s="37">
        <v>0</v>
      </c>
    </row>
    <row r="267" spans="1:31" ht="14.25" x14ac:dyDescent="0.2">
      <c r="A267" s="44">
        <v>262</v>
      </c>
      <c r="B267" s="37">
        <v>0</v>
      </c>
      <c r="C267" s="37">
        <v>0</v>
      </c>
      <c r="E267" s="44">
        <v>262</v>
      </c>
      <c r="F267" s="37">
        <v>0</v>
      </c>
      <c r="G267" s="37">
        <v>0</v>
      </c>
      <c r="I267" s="44">
        <v>262</v>
      </c>
      <c r="J267" s="37">
        <v>0</v>
      </c>
      <c r="K267" s="37">
        <v>0</v>
      </c>
      <c r="M267" s="44">
        <v>262</v>
      </c>
      <c r="N267" s="37">
        <v>0</v>
      </c>
      <c r="O267" s="37">
        <v>0</v>
      </c>
      <c r="Q267" s="44">
        <v>262</v>
      </c>
      <c r="R267" s="37">
        <v>0</v>
      </c>
      <c r="S267" s="37">
        <v>0</v>
      </c>
      <c r="U267" s="44">
        <v>262</v>
      </c>
      <c r="V267" s="37">
        <v>0</v>
      </c>
      <c r="W267" s="37">
        <v>0</v>
      </c>
      <c r="Y267" s="44">
        <v>262</v>
      </c>
      <c r="Z267" s="37">
        <v>0</v>
      </c>
      <c r="AA267" s="37">
        <v>0</v>
      </c>
      <c r="AC267" s="44">
        <v>262</v>
      </c>
      <c r="AD267" s="37">
        <v>0</v>
      </c>
      <c r="AE267" s="37">
        <v>0</v>
      </c>
    </row>
    <row r="268" spans="1:31" ht="14.25" x14ac:dyDescent="0.2">
      <c r="A268" s="44">
        <v>263</v>
      </c>
      <c r="B268" s="37">
        <v>0</v>
      </c>
      <c r="C268" s="37">
        <v>0</v>
      </c>
      <c r="E268" s="44">
        <v>263</v>
      </c>
      <c r="F268" s="37">
        <v>0</v>
      </c>
      <c r="G268" s="37">
        <v>0</v>
      </c>
      <c r="I268" s="44">
        <v>263</v>
      </c>
      <c r="J268" s="37">
        <v>0</v>
      </c>
      <c r="K268" s="37">
        <v>0</v>
      </c>
      <c r="M268" s="44">
        <v>263</v>
      </c>
      <c r="N268" s="37">
        <v>0</v>
      </c>
      <c r="O268" s="37">
        <v>0</v>
      </c>
      <c r="Q268" s="44">
        <v>263</v>
      </c>
      <c r="R268" s="37">
        <v>0</v>
      </c>
      <c r="S268" s="37">
        <v>0</v>
      </c>
      <c r="U268" s="44">
        <v>263</v>
      </c>
      <c r="V268" s="37">
        <v>0</v>
      </c>
      <c r="W268" s="37">
        <v>0</v>
      </c>
      <c r="Y268" s="44">
        <v>263</v>
      </c>
      <c r="Z268" s="37">
        <v>0</v>
      </c>
      <c r="AA268" s="37">
        <v>0</v>
      </c>
      <c r="AC268" s="44">
        <v>263</v>
      </c>
      <c r="AD268" s="37">
        <v>0</v>
      </c>
      <c r="AE268" s="37">
        <v>0</v>
      </c>
    </row>
    <row r="269" spans="1:31" ht="14.25" x14ac:dyDescent="0.2">
      <c r="A269" s="44">
        <v>264</v>
      </c>
      <c r="B269" s="37">
        <v>0</v>
      </c>
      <c r="C269" s="37">
        <v>0</v>
      </c>
      <c r="E269" s="44">
        <v>264</v>
      </c>
      <c r="F269" s="37">
        <v>0</v>
      </c>
      <c r="G269" s="37">
        <v>0</v>
      </c>
      <c r="I269" s="44">
        <v>264</v>
      </c>
      <c r="J269" s="37">
        <v>0</v>
      </c>
      <c r="K269" s="37">
        <v>0</v>
      </c>
      <c r="M269" s="44">
        <v>264</v>
      </c>
      <c r="N269" s="37">
        <v>0</v>
      </c>
      <c r="O269" s="37">
        <v>0</v>
      </c>
      <c r="Q269" s="44">
        <v>264</v>
      </c>
      <c r="R269" s="37">
        <v>0</v>
      </c>
      <c r="S269" s="37">
        <v>0</v>
      </c>
      <c r="U269" s="44">
        <v>264</v>
      </c>
      <c r="V269" s="37">
        <v>0</v>
      </c>
      <c r="W269" s="37">
        <v>0</v>
      </c>
      <c r="Y269" s="44">
        <v>264</v>
      </c>
      <c r="Z269" s="37">
        <v>0</v>
      </c>
      <c r="AA269" s="37">
        <v>0</v>
      </c>
      <c r="AC269" s="44">
        <v>264</v>
      </c>
      <c r="AD269" s="37">
        <v>0</v>
      </c>
      <c r="AE269" s="37">
        <v>0</v>
      </c>
    </row>
    <row r="270" spans="1:31" ht="14.25" x14ac:dyDescent="0.2">
      <c r="A270" s="44">
        <v>265</v>
      </c>
      <c r="B270" s="37">
        <v>0</v>
      </c>
      <c r="C270" s="37">
        <v>0</v>
      </c>
      <c r="E270" s="44">
        <v>265</v>
      </c>
      <c r="F270" s="37">
        <v>0</v>
      </c>
      <c r="G270" s="37">
        <v>0</v>
      </c>
      <c r="I270" s="44">
        <v>265</v>
      </c>
      <c r="J270" s="37">
        <v>0</v>
      </c>
      <c r="K270" s="37">
        <v>0</v>
      </c>
      <c r="M270" s="44">
        <v>265</v>
      </c>
      <c r="N270" s="37">
        <v>0</v>
      </c>
      <c r="O270" s="37">
        <v>0</v>
      </c>
      <c r="Q270" s="44">
        <v>265</v>
      </c>
      <c r="R270" s="37">
        <v>0</v>
      </c>
      <c r="S270" s="37">
        <v>0</v>
      </c>
      <c r="U270" s="44">
        <v>265</v>
      </c>
      <c r="V270" s="37">
        <v>0</v>
      </c>
      <c r="W270" s="37">
        <v>0</v>
      </c>
      <c r="Y270" s="44">
        <v>265</v>
      </c>
      <c r="Z270" s="37">
        <v>0</v>
      </c>
      <c r="AA270" s="37">
        <v>0</v>
      </c>
      <c r="AC270" s="44">
        <v>265</v>
      </c>
      <c r="AD270" s="37">
        <v>0</v>
      </c>
      <c r="AE270" s="37">
        <v>0</v>
      </c>
    </row>
    <row r="271" spans="1:31" ht="14.25" x14ac:dyDescent="0.2">
      <c r="A271" s="44">
        <v>266</v>
      </c>
      <c r="B271" s="37">
        <v>0</v>
      </c>
      <c r="C271" s="37">
        <v>0</v>
      </c>
      <c r="E271" s="44">
        <v>266</v>
      </c>
      <c r="F271" s="37">
        <v>0</v>
      </c>
      <c r="G271" s="37">
        <v>0</v>
      </c>
      <c r="I271" s="44">
        <v>266</v>
      </c>
      <c r="J271" s="37">
        <v>0</v>
      </c>
      <c r="K271" s="37">
        <v>0</v>
      </c>
      <c r="M271" s="44">
        <v>266</v>
      </c>
      <c r="N271" s="37">
        <v>0</v>
      </c>
      <c r="O271" s="37">
        <v>0</v>
      </c>
      <c r="Q271" s="44">
        <v>266</v>
      </c>
      <c r="R271" s="37">
        <v>0</v>
      </c>
      <c r="S271" s="37">
        <v>0</v>
      </c>
      <c r="U271" s="44">
        <v>266</v>
      </c>
      <c r="V271" s="37">
        <v>0</v>
      </c>
      <c r="W271" s="37">
        <v>0</v>
      </c>
      <c r="Y271" s="44">
        <v>266</v>
      </c>
      <c r="Z271" s="37">
        <v>0</v>
      </c>
      <c r="AA271" s="37">
        <v>0</v>
      </c>
      <c r="AC271" s="44">
        <v>266</v>
      </c>
      <c r="AD271" s="37">
        <v>0</v>
      </c>
      <c r="AE271" s="37">
        <v>0</v>
      </c>
    </row>
    <row r="272" spans="1:31" ht="14.25" x14ac:dyDescent="0.2">
      <c r="A272" s="44">
        <v>267</v>
      </c>
      <c r="B272" s="37">
        <v>0</v>
      </c>
      <c r="C272" s="37">
        <v>0</v>
      </c>
      <c r="E272" s="44">
        <v>267</v>
      </c>
      <c r="F272" s="37">
        <v>0</v>
      </c>
      <c r="G272" s="37">
        <v>0</v>
      </c>
      <c r="I272" s="44">
        <v>267</v>
      </c>
      <c r="J272" s="37">
        <v>0</v>
      </c>
      <c r="K272" s="37">
        <v>0</v>
      </c>
      <c r="M272" s="44">
        <v>267</v>
      </c>
      <c r="N272" s="37">
        <v>0</v>
      </c>
      <c r="O272" s="37">
        <v>0</v>
      </c>
      <c r="Q272" s="44">
        <v>267</v>
      </c>
      <c r="R272" s="37">
        <v>0</v>
      </c>
      <c r="S272" s="37">
        <v>0</v>
      </c>
      <c r="U272" s="44">
        <v>267</v>
      </c>
      <c r="V272" s="37">
        <v>0</v>
      </c>
      <c r="W272" s="37">
        <v>0</v>
      </c>
      <c r="Y272" s="44">
        <v>267</v>
      </c>
      <c r="Z272" s="37">
        <v>0</v>
      </c>
      <c r="AA272" s="37">
        <v>0</v>
      </c>
      <c r="AC272" s="44">
        <v>267</v>
      </c>
      <c r="AD272" s="37">
        <v>0</v>
      </c>
      <c r="AE272" s="37">
        <v>0</v>
      </c>
    </row>
    <row r="273" spans="1:31" ht="14.25" x14ac:dyDescent="0.2">
      <c r="A273" s="44">
        <v>268</v>
      </c>
      <c r="B273" s="37">
        <v>0</v>
      </c>
      <c r="C273" s="37">
        <v>0</v>
      </c>
      <c r="E273" s="44">
        <v>268</v>
      </c>
      <c r="F273" s="37">
        <v>0</v>
      </c>
      <c r="G273" s="37">
        <v>0</v>
      </c>
      <c r="I273" s="44">
        <v>268</v>
      </c>
      <c r="J273" s="37">
        <v>0</v>
      </c>
      <c r="K273" s="37">
        <v>0</v>
      </c>
      <c r="M273" s="44">
        <v>268</v>
      </c>
      <c r="N273" s="37">
        <v>0</v>
      </c>
      <c r="O273" s="37">
        <v>0</v>
      </c>
      <c r="Q273" s="44">
        <v>268</v>
      </c>
      <c r="R273" s="37">
        <v>0</v>
      </c>
      <c r="S273" s="37">
        <v>0</v>
      </c>
      <c r="U273" s="44">
        <v>268</v>
      </c>
      <c r="V273" s="37">
        <v>0</v>
      </c>
      <c r="W273" s="37">
        <v>0</v>
      </c>
      <c r="Y273" s="44">
        <v>268</v>
      </c>
      <c r="Z273" s="37">
        <v>0</v>
      </c>
      <c r="AA273" s="37">
        <v>0</v>
      </c>
      <c r="AC273" s="44">
        <v>268</v>
      </c>
      <c r="AD273" s="37">
        <v>0</v>
      </c>
      <c r="AE273" s="37">
        <v>0</v>
      </c>
    </row>
    <row r="274" spans="1:31" ht="14.25" x14ac:dyDescent="0.2">
      <c r="A274" s="44">
        <v>269</v>
      </c>
      <c r="B274" s="37">
        <v>0</v>
      </c>
      <c r="C274" s="37">
        <v>0</v>
      </c>
      <c r="E274" s="44">
        <v>269</v>
      </c>
      <c r="F274" s="37">
        <v>0</v>
      </c>
      <c r="G274" s="37">
        <v>0</v>
      </c>
      <c r="I274" s="44">
        <v>269</v>
      </c>
      <c r="J274" s="37">
        <v>0</v>
      </c>
      <c r="K274" s="37">
        <v>0</v>
      </c>
      <c r="M274" s="44">
        <v>269</v>
      </c>
      <c r="N274" s="37">
        <v>0</v>
      </c>
      <c r="O274" s="37">
        <v>0</v>
      </c>
      <c r="Q274" s="44">
        <v>269</v>
      </c>
      <c r="R274" s="37">
        <v>0</v>
      </c>
      <c r="S274" s="37">
        <v>0</v>
      </c>
      <c r="U274" s="44">
        <v>269</v>
      </c>
      <c r="V274" s="37">
        <v>0</v>
      </c>
      <c r="W274" s="37">
        <v>0</v>
      </c>
      <c r="Y274" s="44">
        <v>269</v>
      </c>
      <c r="Z274" s="37">
        <v>0</v>
      </c>
      <c r="AA274" s="37">
        <v>0</v>
      </c>
      <c r="AC274" s="44">
        <v>269</v>
      </c>
      <c r="AD274" s="37">
        <v>0</v>
      </c>
      <c r="AE274" s="37">
        <v>0</v>
      </c>
    </row>
    <row r="275" spans="1:31" ht="14.25" x14ac:dyDescent="0.2">
      <c r="A275" s="44">
        <v>270</v>
      </c>
      <c r="B275" s="37">
        <v>0</v>
      </c>
      <c r="C275" s="37">
        <v>0</v>
      </c>
      <c r="E275" s="44">
        <v>270</v>
      </c>
      <c r="F275" s="37">
        <v>0</v>
      </c>
      <c r="G275" s="37">
        <v>0</v>
      </c>
      <c r="I275" s="44">
        <v>270</v>
      </c>
      <c r="J275" s="37">
        <v>0</v>
      </c>
      <c r="K275" s="37">
        <v>0</v>
      </c>
      <c r="M275" s="44">
        <v>270</v>
      </c>
      <c r="N275" s="37">
        <v>0</v>
      </c>
      <c r="O275" s="37">
        <v>0</v>
      </c>
      <c r="Q275" s="44">
        <v>270</v>
      </c>
      <c r="R275" s="37">
        <v>0</v>
      </c>
      <c r="S275" s="37">
        <v>0</v>
      </c>
      <c r="U275" s="44">
        <v>270</v>
      </c>
      <c r="V275" s="37">
        <v>0</v>
      </c>
      <c r="W275" s="37">
        <v>0</v>
      </c>
      <c r="Y275" s="44">
        <v>270</v>
      </c>
      <c r="Z275" s="37">
        <v>0</v>
      </c>
      <c r="AA275" s="37">
        <v>0</v>
      </c>
      <c r="AC275" s="44">
        <v>270</v>
      </c>
      <c r="AD275" s="37">
        <v>0</v>
      </c>
      <c r="AE275" s="37">
        <v>0</v>
      </c>
    </row>
    <row r="276" spans="1:31" ht="14.25" x14ac:dyDescent="0.2">
      <c r="A276" s="44">
        <v>271</v>
      </c>
      <c r="B276" s="37">
        <v>0</v>
      </c>
      <c r="C276" s="37">
        <v>0</v>
      </c>
      <c r="E276" s="44">
        <v>271</v>
      </c>
      <c r="F276" s="37">
        <v>0</v>
      </c>
      <c r="G276" s="37">
        <v>0</v>
      </c>
      <c r="I276" s="44">
        <v>271</v>
      </c>
      <c r="J276" s="37">
        <v>0</v>
      </c>
      <c r="K276" s="37">
        <v>0</v>
      </c>
      <c r="M276" s="44">
        <v>271</v>
      </c>
      <c r="N276" s="37">
        <v>0</v>
      </c>
      <c r="O276" s="37">
        <v>0</v>
      </c>
      <c r="Q276" s="44">
        <v>271</v>
      </c>
      <c r="R276" s="37">
        <v>0</v>
      </c>
      <c r="S276" s="37">
        <v>0</v>
      </c>
      <c r="U276" s="44">
        <v>271</v>
      </c>
      <c r="V276" s="37">
        <v>0</v>
      </c>
      <c r="W276" s="37">
        <v>0</v>
      </c>
      <c r="Y276" s="44">
        <v>271</v>
      </c>
      <c r="Z276" s="37">
        <v>0</v>
      </c>
      <c r="AA276" s="37">
        <v>0</v>
      </c>
      <c r="AC276" s="44">
        <v>271</v>
      </c>
      <c r="AD276" s="37">
        <v>0</v>
      </c>
      <c r="AE276" s="37">
        <v>0</v>
      </c>
    </row>
    <row r="277" spans="1:31" ht="14.25" x14ac:dyDescent="0.2">
      <c r="A277" s="44">
        <v>272</v>
      </c>
      <c r="B277" s="37">
        <v>0</v>
      </c>
      <c r="C277" s="37">
        <v>0</v>
      </c>
      <c r="E277" s="44">
        <v>272</v>
      </c>
      <c r="F277" s="37">
        <v>0</v>
      </c>
      <c r="G277" s="37">
        <v>0</v>
      </c>
      <c r="I277" s="44">
        <v>272</v>
      </c>
      <c r="J277" s="37">
        <v>0</v>
      </c>
      <c r="K277" s="37">
        <v>0</v>
      </c>
      <c r="M277" s="44">
        <v>272</v>
      </c>
      <c r="N277" s="37">
        <v>0</v>
      </c>
      <c r="O277" s="37">
        <v>0</v>
      </c>
      <c r="Q277" s="44">
        <v>272</v>
      </c>
      <c r="R277" s="37">
        <v>0</v>
      </c>
      <c r="S277" s="37">
        <v>0</v>
      </c>
      <c r="U277" s="44">
        <v>272</v>
      </c>
      <c r="V277" s="37">
        <v>0</v>
      </c>
      <c r="W277" s="37">
        <v>0</v>
      </c>
      <c r="Y277" s="44">
        <v>272</v>
      </c>
      <c r="Z277" s="37">
        <v>0</v>
      </c>
      <c r="AA277" s="37">
        <v>0</v>
      </c>
      <c r="AC277" s="44">
        <v>272</v>
      </c>
      <c r="AD277" s="37">
        <v>0</v>
      </c>
      <c r="AE277" s="37">
        <v>0</v>
      </c>
    </row>
    <row r="278" spans="1:31" ht="14.25" x14ac:dyDescent="0.2">
      <c r="A278" s="44">
        <v>273</v>
      </c>
      <c r="B278" s="37">
        <v>0</v>
      </c>
      <c r="C278" s="37">
        <v>0</v>
      </c>
      <c r="E278" s="44">
        <v>273</v>
      </c>
      <c r="F278" s="37">
        <v>0</v>
      </c>
      <c r="G278" s="37">
        <v>0</v>
      </c>
      <c r="I278" s="44">
        <v>273</v>
      </c>
      <c r="J278" s="37">
        <v>0</v>
      </c>
      <c r="K278" s="37">
        <v>0</v>
      </c>
      <c r="M278" s="44">
        <v>273</v>
      </c>
      <c r="N278" s="37">
        <v>0</v>
      </c>
      <c r="O278" s="37">
        <v>0</v>
      </c>
      <c r="Q278" s="44">
        <v>273</v>
      </c>
      <c r="R278" s="37">
        <v>0</v>
      </c>
      <c r="S278" s="37">
        <v>0</v>
      </c>
      <c r="U278" s="44">
        <v>273</v>
      </c>
      <c r="V278" s="37">
        <v>0</v>
      </c>
      <c r="W278" s="37">
        <v>0</v>
      </c>
      <c r="Y278" s="44">
        <v>273</v>
      </c>
      <c r="Z278" s="37">
        <v>0</v>
      </c>
      <c r="AA278" s="37">
        <v>0</v>
      </c>
      <c r="AC278" s="44">
        <v>273</v>
      </c>
      <c r="AD278" s="37">
        <v>0</v>
      </c>
      <c r="AE278" s="37">
        <v>0</v>
      </c>
    </row>
    <row r="279" spans="1:31" ht="14.25" x14ac:dyDescent="0.2">
      <c r="A279" s="44">
        <v>274</v>
      </c>
      <c r="B279" s="37">
        <v>0</v>
      </c>
      <c r="C279" s="37">
        <v>0</v>
      </c>
      <c r="E279" s="44">
        <v>274</v>
      </c>
      <c r="F279" s="37">
        <v>0</v>
      </c>
      <c r="G279" s="37">
        <v>0</v>
      </c>
      <c r="I279" s="44">
        <v>274</v>
      </c>
      <c r="J279" s="37">
        <v>0</v>
      </c>
      <c r="K279" s="37">
        <v>0</v>
      </c>
      <c r="M279" s="44">
        <v>274</v>
      </c>
      <c r="N279" s="37">
        <v>0</v>
      </c>
      <c r="O279" s="37">
        <v>0</v>
      </c>
      <c r="Q279" s="44">
        <v>274</v>
      </c>
      <c r="R279" s="37">
        <v>0</v>
      </c>
      <c r="S279" s="37">
        <v>0</v>
      </c>
      <c r="U279" s="44">
        <v>274</v>
      </c>
      <c r="V279" s="37">
        <v>0</v>
      </c>
      <c r="W279" s="37">
        <v>0</v>
      </c>
      <c r="Y279" s="44">
        <v>274</v>
      </c>
      <c r="Z279" s="37">
        <v>0</v>
      </c>
      <c r="AA279" s="37">
        <v>0</v>
      </c>
      <c r="AC279" s="44">
        <v>274</v>
      </c>
      <c r="AD279" s="37">
        <v>0</v>
      </c>
      <c r="AE279" s="37">
        <v>0</v>
      </c>
    </row>
    <row r="280" spans="1:31" ht="14.25" x14ac:dyDescent="0.2">
      <c r="A280" s="44">
        <v>275</v>
      </c>
      <c r="B280" s="37">
        <v>0</v>
      </c>
      <c r="C280" s="37">
        <v>0</v>
      </c>
      <c r="E280" s="44">
        <v>275</v>
      </c>
      <c r="F280" s="37">
        <v>0</v>
      </c>
      <c r="G280" s="37">
        <v>0</v>
      </c>
      <c r="I280" s="44">
        <v>275</v>
      </c>
      <c r="J280" s="37">
        <v>0</v>
      </c>
      <c r="K280" s="37">
        <v>0</v>
      </c>
      <c r="M280" s="44">
        <v>275</v>
      </c>
      <c r="N280" s="37">
        <v>0</v>
      </c>
      <c r="O280" s="37">
        <v>0</v>
      </c>
      <c r="Q280" s="44">
        <v>275</v>
      </c>
      <c r="R280" s="37">
        <v>0</v>
      </c>
      <c r="S280" s="37">
        <v>0</v>
      </c>
      <c r="U280" s="44">
        <v>275</v>
      </c>
      <c r="V280" s="37">
        <v>0</v>
      </c>
      <c r="W280" s="37">
        <v>0</v>
      </c>
      <c r="Y280" s="44">
        <v>275</v>
      </c>
      <c r="Z280" s="37">
        <v>0</v>
      </c>
      <c r="AA280" s="37">
        <v>0</v>
      </c>
      <c r="AC280" s="44">
        <v>275</v>
      </c>
      <c r="AD280" s="37">
        <v>0</v>
      </c>
      <c r="AE280" s="37">
        <v>0</v>
      </c>
    </row>
    <row r="281" spans="1:31" ht="14.25" x14ac:dyDescent="0.2">
      <c r="A281" s="44">
        <v>276</v>
      </c>
      <c r="B281" s="37">
        <v>0</v>
      </c>
      <c r="C281" s="37">
        <v>0</v>
      </c>
      <c r="E281" s="44">
        <v>276</v>
      </c>
      <c r="F281" s="37">
        <v>0</v>
      </c>
      <c r="G281" s="37">
        <v>0</v>
      </c>
      <c r="I281" s="44">
        <v>276</v>
      </c>
      <c r="J281" s="37">
        <v>0</v>
      </c>
      <c r="K281" s="37">
        <v>0</v>
      </c>
      <c r="M281" s="44">
        <v>276</v>
      </c>
      <c r="N281" s="37">
        <v>0</v>
      </c>
      <c r="O281" s="37">
        <v>0</v>
      </c>
      <c r="Q281" s="44">
        <v>276</v>
      </c>
      <c r="R281" s="37">
        <v>0</v>
      </c>
      <c r="S281" s="37">
        <v>0</v>
      </c>
      <c r="U281" s="44">
        <v>276</v>
      </c>
      <c r="V281" s="37">
        <v>0</v>
      </c>
      <c r="W281" s="37">
        <v>0</v>
      </c>
      <c r="Y281" s="44">
        <v>276</v>
      </c>
      <c r="Z281" s="37">
        <v>0</v>
      </c>
      <c r="AA281" s="37">
        <v>0</v>
      </c>
      <c r="AC281" s="44">
        <v>276</v>
      </c>
      <c r="AD281" s="37">
        <v>0</v>
      </c>
      <c r="AE281" s="37">
        <v>0</v>
      </c>
    </row>
    <row r="282" spans="1:31" ht="14.25" x14ac:dyDescent="0.2">
      <c r="A282" s="44">
        <v>277</v>
      </c>
      <c r="B282" s="37">
        <v>0</v>
      </c>
      <c r="C282" s="37">
        <v>0</v>
      </c>
      <c r="E282" s="44">
        <v>277</v>
      </c>
      <c r="F282" s="37">
        <v>0</v>
      </c>
      <c r="G282" s="37">
        <v>0</v>
      </c>
      <c r="I282" s="44">
        <v>277</v>
      </c>
      <c r="J282" s="37">
        <v>0</v>
      </c>
      <c r="K282" s="37">
        <v>0</v>
      </c>
      <c r="M282" s="44">
        <v>277</v>
      </c>
      <c r="N282" s="37">
        <v>0</v>
      </c>
      <c r="O282" s="37">
        <v>0</v>
      </c>
      <c r="Q282" s="44">
        <v>277</v>
      </c>
      <c r="R282" s="37">
        <v>0</v>
      </c>
      <c r="S282" s="37">
        <v>0</v>
      </c>
      <c r="U282" s="44">
        <v>277</v>
      </c>
      <c r="V282" s="37">
        <v>0</v>
      </c>
      <c r="W282" s="37">
        <v>0</v>
      </c>
      <c r="Y282" s="44">
        <v>277</v>
      </c>
      <c r="Z282" s="37">
        <v>0</v>
      </c>
      <c r="AA282" s="37">
        <v>0</v>
      </c>
      <c r="AC282" s="44">
        <v>277</v>
      </c>
      <c r="AD282" s="37">
        <v>0</v>
      </c>
      <c r="AE282" s="37">
        <v>0</v>
      </c>
    </row>
    <row r="283" spans="1:31" ht="14.25" x14ac:dyDescent="0.2">
      <c r="A283" s="44">
        <v>278</v>
      </c>
      <c r="B283" s="37">
        <v>0</v>
      </c>
      <c r="C283" s="37">
        <v>0</v>
      </c>
      <c r="E283" s="44">
        <v>278</v>
      </c>
      <c r="F283" s="37">
        <v>0</v>
      </c>
      <c r="G283" s="37">
        <v>0</v>
      </c>
      <c r="I283" s="44">
        <v>278</v>
      </c>
      <c r="J283" s="37">
        <v>0</v>
      </c>
      <c r="K283" s="37">
        <v>0</v>
      </c>
      <c r="M283" s="44">
        <v>278</v>
      </c>
      <c r="N283" s="37">
        <v>0</v>
      </c>
      <c r="O283" s="37">
        <v>0</v>
      </c>
      <c r="Q283" s="44">
        <v>278</v>
      </c>
      <c r="R283" s="37">
        <v>0</v>
      </c>
      <c r="S283" s="37">
        <v>0</v>
      </c>
      <c r="U283" s="44">
        <v>278</v>
      </c>
      <c r="V283" s="37">
        <v>0</v>
      </c>
      <c r="W283" s="37">
        <v>0</v>
      </c>
      <c r="Y283" s="44">
        <v>278</v>
      </c>
      <c r="Z283" s="37">
        <v>0</v>
      </c>
      <c r="AA283" s="37">
        <v>0</v>
      </c>
      <c r="AC283" s="44">
        <v>278</v>
      </c>
      <c r="AD283" s="37">
        <v>0</v>
      </c>
      <c r="AE283" s="37">
        <v>0</v>
      </c>
    </row>
    <row r="284" spans="1:31" ht="14.25" x14ac:dyDescent="0.2">
      <c r="A284" s="44">
        <v>279</v>
      </c>
      <c r="B284" s="37">
        <v>0</v>
      </c>
      <c r="C284" s="37">
        <v>0</v>
      </c>
      <c r="E284" s="44">
        <v>279</v>
      </c>
      <c r="F284" s="37">
        <v>0</v>
      </c>
      <c r="G284" s="37">
        <v>0</v>
      </c>
      <c r="I284" s="44">
        <v>279</v>
      </c>
      <c r="J284" s="37">
        <v>0</v>
      </c>
      <c r="K284" s="37">
        <v>0</v>
      </c>
      <c r="M284" s="44">
        <v>279</v>
      </c>
      <c r="N284" s="37">
        <v>0</v>
      </c>
      <c r="O284" s="37">
        <v>0</v>
      </c>
      <c r="Q284" s="44">
        <v>279</v>
      </c>
      <c r="R284" s="37">
        <v>0</v>
      </c>
      <c r="S284" s="37">
        <v>0</v>
      </c>
      <c r="U284" s="44">
        <v>279</v>
      </c>
      <c r="V284" s="37">
        <v>0</v>
      </c>
      <c r="W284" s="37">
        <v>0</v>
      </c>
      <c r="Y284" s="44">
        <v>279</v>
      </c>
      <c r="Z284" s="37">
        <v>0</v>
      </c>
      <c r="AA284" s="37">
        <v>0</v>
      </c>
      <c r="AC284" s="44">
        <v>279</v>
      </c>
      <c r="AD284" s="37">
        <v>0</v>
      </c>
      <c r="AE284" s="37">
        <v>0</v>
      </c>
    </row>
    <row r="285" spans="1:31" ht="14.25" x14ac:dyDescent="0.2">
      <c r="A285" s="44">
        <v>280</v>
      </c>
      <c r="B285" s="37">
        <v>0</v>
      </c>
      <c r="C285" s="37">
        <v>0</v>
      </c>
      <c r="E285" s="44">
        <v>280</v>
      </c>
      <c r="F285" s="37">
        <v>0</v>
      </c>
      <c r="G285" s="37">
        <v>0</v>
      </c>
      <c r="I285" s="44">
        <v>280</v>
      </c>
      <c r="J285" s="37">
        <v>0</v>
      </c>
      <c r="K285" s="37">
        <v>0</v>
      </c>
      <c r="M285" s="44">
        <v>280</v>
      </c>
      <c r="N285" s="37">
        <v>0</v>
      </c>
      <c r="O285" s="37">
        <v>0</v>
      </c>
      <c r="Q285" s="44">
        <v>280</v>
      </c>
      <c r="R285" s="37">
        <v>0</v>
      </c>
      <c r="S285" s="37">
        <v>0</v>
      </c>
      <c r="U285" s="44">
        <v>280</v>
      </c>
      <c r="V285" s="37">
        <v>0</v>
      </c>
      <c r="W285" s="37">
        <v>0</v>
      </c>
      <c r="Y285" s="44">
        <v>280</v>
      </c>
      <c r="Z285" s="37">
        <v>0</v>
      </c>
      <c r="AA285" s="37">
        <v>0</v>
      </c>
      <c r="AC285" s="44">
        <v>280</v>
      </c>
      <c r="AD285" s="37">
        <v>0</v>
      </c>
      <c r="AE285" s="37">
        <v>0</v>
      </c>
    </row>
    <row r="286" spans="1:31" ht="14.25" x14ac:dyDescent="0.2">
      <c r="A286" s="44">
        <v>281</v>
      </c>
      <c r="B286" s="37">
        <v>0</v>
      </c>
      <c r="C286" s="37">
        <v>0</v>
      </c>
      <c r="E286" s="44">
        <v>281</v>
      </c>
      <c r="F286" s="37">
        <v>0</v>
      </c>
      <c r="G286" s="37">
        <v>0</v>
      </c>
      <c r="I286" s="44">
        <v>281</v>
      </c>
      <c r="J286" s="37">
        <v>0</v>
      </c>
      <c r="K286" s="37">
        <v>0</v>
      </c>
      <c r="M286" s="44">
        <v>281</v>
      </c>
      <c r="N286" s="37">
        <v>0</v>
      </c>
      <c r="O286" s="37">
        <v>0</v>
      </c>
      <c r="Q286" s="44">
        <v>281</v>
      </c>
      <c r="R286" s="37">
        <v>0</v>
      </c>
      <c r="S286" s="37">
        <v>0</v>
      </c>
      <c r="U286" s="44">
        <v>281</v>
      </c>
      <c r="V286" s="37">
        <v>0</v>
      </c>
      <c r="W286" s="37">
        <v>0</v>
      </c>
      <c r="Y286" s="44">
        <v>281</v>
      </c>
      <c r="Z286" s="37">
        <v>0</v>
      </c>
      <c r="AA286" s="37">
        <v>0</v>
      </c>
      <c r="AC286" s="44">
        <v>281</v>
      </c>
      <c r="AD286" s="37">
        <v>0</v>
      </c>
      <c r="AE286" s="37">
        <v>0</v>
      </c>
    </row>
    <row r="287" spans="1:31" ht="14.25" x14ac:dyDescent="0.2">
      <c r="A287" s="44">
        <v>282</v>
      </c>
      <c r="B287" s="37">
        <v>0</v>
      </c>
      <c r="C287" s="37">
        <v>0</v>
      </c>
      <c r="E287" s="44">
        <v>282</v>
      </c>
      <c r="F287" s="37">
        <v>0</v>
      </c>
      <c r="G287" s="37">
        <v>0</v>
      </c>
      <c r="I287" s="44">
        <v>282</v>
      </c>
      <c r="J287" s="37">
        <v>0</v>
      </c>
      <c r="K287" s="37">
        <v>0</v>
      </c>
      <c r="M287" s="44">
        <v>282</v>
      </c>
      <c r="N287" s="37">
        <v>0</v>
      </c>
      <c r="O287" s="37">
        <v>0</v>
      </c>
      <c r="Q287" s="44">
        <v>282</v>
      </c>
      <c r="R287" s="37">
        <v>0</v>
      </c>
      <c r="S287" s="37">
        <v>0</v>
      </c>
      <c r="U287" s="44">
        <v>282</v>
      </c>
      <c r="V287" s="37">
        <v>0</v>
      </c>
      <c r="W287" s="37">
        <v>0</v>
      </c>
      <c r="Y287" s="44">
        <v>282</v>
      </c>
      <c r="Z287" s="37">
        <v>0</v>
      </c>
      <c r="AA287" s="37">
        <v>0</v>
      </c>
      <c r="AC287" s="44">
        <v>282</v>
      </c>
      <c r="AD287" s="37">
        <v>0</v>
      </c>
      <c r="AE287" s="37">
        <v>0</v>
      </c>
    </row>
    <row r="288" spans="1:31" ht="14.25" x14ac:dyDescent="0.2">
      <c r="A288" s="44">
        <v>283</v>
      </c>
      <c r="B288" s="37">
        <v>0</v>
      </c>
      <c r="C288" s="37">
        <v>0</v>
      </c>
      <c r="E288" s="44">
        <v>283</v>
      </c>
      <c r="F288" s="37">
        <v>0</v>
      </c>
      <c r="G288" s="37">
        <v>0</v>
      </c>
      <c r="I288" s="44">
        <v>283</v>
      </c>
      <c r="J288" s="37">
        <v>0</v>
      </c>
      <c r="K288" s="37">
        <v>0</v>
      </c>
      <c r="M288" s="44">
        <v>283</v>
      </c>
      <c r="N288" s="37">
        <v>0</v>
      </c>
      <c r="O288" s="37">
        <v>0</v>
      </c>
      <c r="Q288" s="44">
        <v>283</v>
      </c>
      <c r="R288" s="37">
        <v>0</v>
      </c>
      <c r="S288" s="37">
        <v>0</v>
      </c>
      <c r="U288" s="44">
        <v>283</v>
      </c>
      <c r="V288" s="37">
        <v>0</v>
      </c>
      <c r="W288" s="37">
        <v>0</v>
      </c>
      <c r="Y288" s="44">
        <v>283</v>
      </c>
      <c r="Z288" s="37">
        <v>0</v>
      </c>
      <c r="AA288" s="37">
        <v>0</v>
      </c>
      <c r="AC288" s="44">
        <v>283</v>
      </c>
      <c r="AD288" s="37">
        <v>0</v>
      </c>
      <c r="AE288" s="37">
        <v>0</v>
      </c>
    </row>
    <row r="289" spans="1:31" ht="14.25" x14ac:dyDescent="0.2">
      <c r="A289" s="44">
        <v>284</v>
      </c>
      <c r="B289" s="37">
        <v>0</v>
      </c>
      <c r="C289" s="37">
        <v>0</v>
      </c>
      <c r="E289" s="44">
        <v>284</v>
      </c>
      <c r="F289" s="37">
        <v>0</v>
      </c>
      <c r="G289" s="37">
        <v>0</v>
      </c>
      <c r="I289" s="44">
        <v>284</v>
      </c>
      <c r="J289" s="37">
        <v>0</v>
      </c>
      <c r="K289" s="37">
        <v>0</v>
      </c>
      <c r="M289" s="44">
        <v>284</v>
      </c>
      <c r="N289" s="37">
        <v>0</v>
      </c>
      <c r="O289" s="37">
        <v>0</v>
      </c>
      <c r="Q289" s="44">
        <v>284</v>
      </c>
      <c r="R289" s="37">
        <v>0</v>
      </c>
      <c r="S289" s="37">
        <v>0</v>
      </c>
      <c r="U289" s="44">
        <v>284</v>
      </c>
      <c r="V289" s="37">
        <v>0</v>
      </c>
      <c r="W289" s="37">
        <v>0</v>
      </c>
      <c r="Y289" s="44">
        <v>284</v>
      </c>
      <c r="Z289" s="37">
        <v>0</v>
      </c>
      <c r="AA289" s="37">
        <v>0</v>
      </c>
      <c r="AC289" s="44">
        <v>284</v>
      </c>
      <c r="AD289" s="37">
        <v>0</v>
      </c>
      <c r="AE289" s="37">
        <v>0</v>
      </c>
    </row>
    <row r="290" spans="1:31" ht="14.25" x14ac:dyDescent="0.2">
      <c r="A290" s="44">
        <v>285</v>
      </c>
      <c r="B290" s="37">
        <v>0</v>
      </c>
      <c r="C290" s="37">
        <v>0</v>
      </c>
      <c r="E290" s="44">
        <v>285</v>
      </c>
      <c r="F290" s="37">
        <v>0</v>
      </c>
      <c r="G290" s="37">
        <v>0</v>
      </c>
      <c r="I290" s="44">
        <v>285</v>
      </c>
      <c r="J290" s="37">
        <v>0</v>
      </c>
      <c r="K290" s="37">
        <v>0</v>
      </c>
      <c r="M290" s="44">
        <v>285</v>
      </c>
      <c r="N290" s="37">
        <v>0</v>
      </c>
      <c r="O290" s="37">
        <v>0</v>
      </c>
      <c r="Q290" s="44">
        <v>285</v>
      </c>
      <c r="R290" s="37">
        <v>0</v>
      </c>
      <c r="S290" s="37">
        <v>0</v>
      </c>
      <c r="U290" s="44">
        <v>285</v>
      </c>
      <c r="V290" s="37">
        <v>0</v>
      </c>
      <c r="W290" s="37">
        <v>0</v>
      </c>
      <c r="Y290" s="44">
        <v>285</v>
      </c>
      <c r="Z290" s="37">
        <v>0</v>
      </c>
      <c r="AA290" s="37">
        <v>0</v>
      </c>
      <c r="AC290" s="44">
        <v>285</v>
      </c>
      <c r="AD290" s="37">
        <v>0</v>
      </c>
      <c r="AE290" s="37">
        <v>0</v>
      </c>
    </row>
    <row r="291" spans="1:31" ht="14.25" x14ac:dyDescent="0.2">
      <c r="A291" s="44">
        <v>286</v>
      </c>
      <c r="B291" s="37">
        <v>0</v>
      </c>
      <c r="C291" s="37">
        <v>0</v>
      </c>
      <c r="E291" s="44">
        <v>286</v>
      </c>
      <c r="F291" s="37">
        <v>0</v>
      </c>
      <c r="G291" s="37">
        <v>0</v>
      </c>
      <c r="I291" s="44">
        <v>286</v>
      </c>
      <c r="J291" s="37">
        <v>0</v>
      </c>
      <c r="K291" s="37">
        <v>0</v>
      </c>
      <c r="M291" s="44">
        <v>286</v>
      </c>
      <c r="N291" s="37">
        <v>0</v>
      </c>
      <c r="O291" s="37">
        <v>0</v>
      </c>
      <c r="Q291" s="44">
        <v>286</v>
      </c>
      <c r="R291" s="37">
        <v>0</v>
      </c>
      <c r="S291" s="37">
        <v>0</v>
      </c>
      <c r="U291" s="44">
        <v>286</v>
      </c>
      <c r="V291" s="37">
        <v>0</v>
      </c>
      <c r="W291" s="37">
        <v>0</v>
      </c>
      <c r="Y291" s="44">
        <v>286</v>
      </c>
      <c r="Z291" s="37">
        <v>0</v>
      </c>
      <c r="AA291" s="37">
        <v>0</v>
      </c>
      <c r="AC291" s="44">
        <v>286</v>
      </c>
      <c r="AD291" s="37">
        <v>0</v>
      </c>
      <c r="AE291" s="37">
        <v>0</v>
      </c>
    </row>
    <row r="292" spans="1:31" ht="14.25" x14ac:dyDescent="0.2">
      <c r="A292" s="44">
        <v>287</v>
      </c>
      <c r="B292" s="37">
        <v>0</v>
      </c>
      <c r="C292" s="37">
        <v>0</v>
      </c>
      <c r="E292" s="44">
        <v>287</v>
      </c>
      <c r="F292" s="37">
        <v>0</v>
      </c>
      <c r="G292" s="37">
        <v>0</v>
      </c>
      <c r="I292" s="44">
        <v>287</v>
      </c>
      <c r="J292" s="37">
        <v>0</v>
      </c>
      <c r="K292" s="37">
        <v>0</v>
      </c>
      <c r="M292" s="44">
        <v>287</v>
      </c>
      <c r="N292" s="37">
        <v>0</v>
      </c>
      <c r="O292" s="37">
        <v>0</v>
      </c>
      <c r="Q292" s="44">
        <v>287</v>
      </c>
      <c r="R292" s="37">
        <v>0</v>
      </c>
      <c r="S292" s="37">
        <v>0</v>
      </c>
      <c r="U292" s="44">
        <v>287</v>
      </c>
      <c r="V292" s="37">
        <v>0</v>
      </c>
      <c r="W292" s="37">
        <v>0</v>
      </c>
      <c r="Y292" s="44">
        <v>287</v>
      </c>
      <c r="Z292" s="37">
        <v>0</v>
      </c>
      <c r="AA292" s="37">
        <v>0</v>
      </c>
      <c r="AC292" s="44">
        <v>287</v>
      </c>
      <c r="AD292" s="37">
        <v>0</v>
      </c>
      <c r="AE292" s="37">
        <v>0</v>
      </c>
    </row>
    <row r="293" spans="1:31" ht="14.25" x14ac:dyDescent="0.2">
      <c r="A293" s="44">
        <v>288</v>
      </c>
      <c r="B293" s="37">
        <v>0</v>
      </c>
      <c r="C293" s="37">
        <v>0</v>
      </c>
      <c r="E293" s="44">
        <v>288</v>
      </c>
      <c r="F293" s="37">
        <v>0</v>
      </c>
      <c r="G293" s="37">
        <v>0</v>
      </c>
      <c r="I293" s="44">
        <v>288</v>
      </c>
      <c r="J293" s="37">
        <v>0</v>
      </c>
      <c r="K293" s="37">
        <v>0</v>
      </c>
      <c r="M293" s="44">
        <v>288</v>
      </c>
      <c r="N293" s="37">
        <v>0</v>
      </c>
      <c r="O293" s="37">
        <v>0</v>
      </c>
      <c r="Q293" s="44">
        <v>288</v>
      </c>
      <c r="R293" s="37">
        <v>0</v>
      </c>
      <c r="S293" s="37">
        <v>0</v>
      </c>
      <c r="U293" s="44">
        <v>288</v>
      </c>
      <c r="V293" s="37">
        <v>0</v>
      </c>
      <c r="W293" s="37">
        <v>0</v>
      </c>
      <c r="Y293" s="44">
        <v>288</v>
      </c>
      <c r="Z293" s="37">
        <v>0</v>
      </c>
      <c r="AA293" s="37">
        <v>0</v>
      </c>
      <c r="AC293" s="44">
        <v>288</v>
      </c>
      <c r="AD293" s="37">
        <v>0</v>
      </c>
      <c r="AE293" s="37">
        <v>0</v>
      </c>
    </row>
    <row r="294" spans="1:31" ht="14.25" x14ac:dyDescent="0.2">
      <c r="A294" s="44">
        <v>289</v>
      </c>
      <c r="B294" s="37">
        <v>0</v>
      </c>
      <c r="C294" s="37">
        <v>0</v>
      </c>
      <c r="E294" s="44">
        <v>289</v>
      </c>
      <c r="F294" s="37">
        <v>0</v>
      </c>
      <c r="G294" s="37">
        <v>0</v>
      </c>
      <c r="I294" s="44">
        <v>289</v>
      </c>
      <c r="J294" s="37">
        <v>0</v>
      </c>
      <c r="K294" s="37">
        <v>0</v>
      </c>
      <c r="M294" s="44">
        <v>289</v>
      </c>
      <c r="N294" s="37">
        <v>0</v>
      </c>
      <c r="O294" s="37">
        <v>0</v>
      </c>
      <c r="Q294" s="44">
        <v>289</v>
      </c>
      <c r="R294" s="37">
        <v>0</v>
      </c>
      <c r="S294" s="37">
        <v>0</v>
      </c>
      <c r="U294" s="44">
        <v>289</v>
      </c>
      <c r="V294" s="37">
        <v>0</v>
      </c>
      <c r="W294" s="37">
        <v>0</v>
      </c>
      <c r="Y294" s="44">
        <v>289</v>
      </c>
      <c r="Z294" s="37">
        <v>0</v>
      </c>
      <c r="AA294" s="37">
        <v>0</v>
      </c>
      <c r="AC294" s="44">
        <v>289</v>
      </c>
      <c r="AD294" s="37">
        <v>0</v>
      </c>
      <c r="AE294" s="37">
        <v>0</v>
      </c>
    </row>
    <row r="295" spans="1:31" ht="14.25" x14ac:dyDescent="0.2">
      <c r="A295" s="44">
        <v>290</v>
      </c>
      <c r="B295" s="37">
        <v>0</v>
      </c>
      <c r="C295" s="37">
        <v>0</v>
      </c>
      <c r="E295" s="44">
        <v>290</v>
      </c>
      <c r="F295" s="37">
        <v>0</v>
      </c>
      <c r="G295" s="37">
        <v>0</v>
      </c>
      <c r="I295" s="44">
        <v>290</v>
      </c>
      <c r="J295" s="37">
        <v>0</v>
      </c>
      <c r="K295" s="37">
        <v>0</v>
      </c>
      <c r="M295" s="44">
        <v>290</v>
      </c>
      <c r="N295" s="37">
        <v>0</v>
      </c>
      <c r="O295" s="37">
        <v>0</v>
      </c>
      <c r="Q295" s="44">
        <v>290</v>
      </c>
      <c r="R295" s="37">
        <v>0</v>
      </c>
      <c r="S295" s="37">
        <v>0</v>
      </c>
      <c r="U295" s="44">
        <v>290</v>
      </c>
      <c r="V295" s="37">
        <v>0</v>
      </c>
      <c r="W295" s="37">
        <v>0</v>
      </c>
      <c r="Y295" s="44">
        <v>290</v>
      </c>
      <c r="Z295" s="37">
        <v>0</v>
      </c>
      <c r="AA295" s="37">
        <v>0</v>
      </c>
      <c r="AC295" s="44">
        <v>290</v>
      </c>
      <c r="AD295" s="37">
        <v>0</v>
      </c>
      <c r="AE295" s="37">
        <v>0</v>
      </c>
    </row>
    <row r="296" spans="1:31" ht="14.25" x14ac:dyDescent="0.2">
      <c r="A296" s="44">
        <v>291</v>
      </c>
      <c r="B296" s="37">
        <v>0</v>
      </c>
      <c r="C296" s="37">
        <v>0</v>
      </c>
      <c r="E296" s="44">
        <v>291</v>
      </c>
      <c r="F296" s="37">
        <v>0</v>
      </c>
      <c r="G296" s="37">
        <v>0</v>
      </c>
      <c r="I296" s="44">
        <v>291</v>
      </c>
      <c r="J296" s="37">
        <v>0</v>
      </c>
      <c r="K296" s="37">
        <v>0</v>
      </c>
      <c r="M296" s="44">
        <v>291</v>
      </c>
      <c r="N296" s="37">
        <v>0</v>
      </c>
      <c r="O296" s="37">
        <v>0</v>
      </c>
      <c r="Q296" s="44">
        <v>291</v>
      </c>
      <c r="R296" s="37">
        <v>0</v>
      </c>
      <c r="S296" s="37">
        <v>0</v>
      </c>
      <c r="U296" s="44">
        <v>291</v>
      </c>
      <c r="V296" s="37">
        <v>0</v>
      </c>
      <c r="W296" s="37">
        <v>0</v>
      </c>
      <c r="Y296" s="44">
        <v>291</v>
      </c>
      <c r="Z296" s="37">
        <v>0</v>
      </c>
      <c r="AA296" s="37">
        <v>0</v>
      </c>
      <c r="AC296" s="44">
        <v>291</v>
      </c>
      <c r="AD296" s="37">
        <v>0</v>
      </c>
      <c r="AE296" s="37">
        <v>0</v>
      </c>
    </row>
    <row r="297" spans="1:31" ht="14.25" x14ac:dyDescent="0.2">
      <c r="A297" s="44">
        <v>292</v>
      </c>
      <c r="B297" s="37">
        <v>0</v>
      </c>
      <c r="C297" s="37">
        <v>0</v>
      </c>
      <c r="E297" s="44">
        <v>292</v>
      </c>
      <c r="F297" s="37">
        <v>0</v>
      </c>
      <c r="G297" s="37">
        <v>0</v>
      </c>
      <c r="I297" s="44">
        <v>292</v>
      </c>
      <c r="J297" s="37">
        <v>0</v>
      </c>
      <c r="K297" s="37">
        <v>0</v>
      </c>
      <c r="M297" s="44">
        <v>292</v>
      </c>
      <c r="N297" s="37">
        <v>0</v>
      </c>
      <c r="O297" s="37">
        <v>0</v>
      </c>
      <c r="Q297" s="44">
        <v>292</v>
      </c>
      <c r="R297" s="37">
        <v>0</v>
      </c>
      <c r="S297" s="37">
        <v>0</v>
      </c>
      <c r="U297" s="44">
        <v>292</v>
      </c>
      <c r="V297" s="37">
        <v>0</v>
      </c>
      <c r="W297" s="37">
        <v>0</v>
      </c>
      <c r="Y297" s="44">
        <v>292</v>
      </c>
      <c r="Z297" s="37">
        <v>0</v>
      </c>
      <c r="AA297" s="37">
        <v>0</v>
      </c>
      <c r="AC297" s="44">
        <v>292</v>
      </c>
      <c r="AD297" s="37">
        <v>0</v>
      </c>
      <c r="AE297" s="37">
        <v>0</v>
      </c>
    </row>
    <row r="298" spans="1:31" ht="14.25" x14ac:dyDescent="0.2">
      <c r="A298" s="44">
        <v>293</v>
      </c>
      <c r="B298" s="37">
        <v>0</v>
      </c>
      <c r="C298" s="37">
        <v>0</v>
      </c>
      <c r="E298" s="44">
        <v>293</v>
      </c>
      <c r="F298" s="37">
        <v>0</v>
      </c>
      <c r="G298" s="37">
        <v>0</v>
      </c>
      <c r="I298" s="44">
        <v>293</v>
      </c>
      <c r="J298" s="37">
        <v>0</v>
      </c>
      <c r="K298" s="37">
        <v>0</v>
      </c>
      <c r="M298" s="44">
        <v>293</v>
      </c>
      <c r="N298" s="37">
        <v>0</v>
      </c>
      <c r="O298" s="37">
        <v>0</v>
      </c>
      <c r="Q298" s="44">
        <v>293</v>
      </c>
      <c r="R298" s="37">
        <v>0</v>
      </c>
      <c r="S298" s="37">
        <v>0</v>
      </c>
      <c r="U298" s="44">
        <v>293</v>
      </c>
      <c r="V298" s="37">
        <v>0</v>
      </c>
      <c r="W298" s="37">
        <v>0</v>
      </c>
      <c r="Y298" s="44">
        <v>293</v>
      </c>
      <c r="Z298" s="37">
        <v>0</v>
      </c>
      <c r="AA298" s="37">
        <v>0</v>
      </c>
      <c r="AC298" s="44">
        <v>293</v>
      </c>
      <c r="AD298" s="37">
        <v>0</v>
      </c>
      <c r="AE298" s="37">
        <v>0</v>
      </c>
    </row>
    <row r="299" spans="1:31" ht="14.25" x14ac:dyDescent="0.2">
      <c r="A299" s="44">
        <v>294</v>
      </c>
      <c r="B299" s="37">
        <v>0</v>
      </c>
      <c r="C299" s="37">
        <v>0</v>
      </c>
      <c r="E299" s="44">
        <v>294</v>
      </c>
      <c r="F299" s="37">
        <v>0</v>
      </c>
      <c r="G299" s="37">
        <v>0</v>
      </c>
      <c r="I299" s="44">
        <v>294</v>
      </c>
      <c r="J299" s="37">
        <v>0</v>
      </c>
      <c r="K299" s="37">
        <v>0</v>
      </c>
      <c r="M299" s="44">
        <v>294</v>
      </c>
      <c r="N299" s="37">
        <v>0</v>
      </c>
      <c r="O299" s="37">
        <v>0</v>
      </c>
      <c r="Q299" s="44">
        <v>294</v>
      </c>
      <c r="R299" s="37">
        <v>0</v>
      </c>
      <c r="S299" s="37">
        <v>0</v>
      </c>
      <c r="U299" s="44">
        <v>294</v>
      </c>
      <c r="V299" s="37">
        <v>0</v>
      </c>
      <c r="W299" s="37">
        <v>0</v>
      </c>
      <c r="Y299" s="44">
        <v>294</v>
      </c>
      <c r="Z299" s="37">
        <v>0</v>
      </c>
      <c r="AA299" s="37">
        <v>0</v>
      </c>
      <c r="AC299" s="44">
        <v>294</v>
      </c>
      <c r="AD299" s="37">
        <v>0</v>
      </c>
      <c r="AE299" s="37">
        <v>0</v>
      </c>
    </row>
    <row r="300" spans="1:31" ht="14.25" x14ac:dyDescent="0.2">
      <c r="A300" s="44">
        <v>295</v>
      </c>
      <c r="B300" s="37">
        <v>0</v>
      </c>
      <c r="C300" s="37">
        <v>0</v>
      </c>
      <c r="E300" s="44">
        <v>295</v>
      </c>
      <c r="F300" s="37">
        <v>0</v>
      </c>
      <c r="G300" s="37">
        <v>0</v>
      </c>
      <c r="I300" s="44">
        <v>295</v>
      </c>
      <c r="J300" s="37">
        <v>0</v>
      </c>
      <c r="K300" s="37">
        <v>0</v>
      </c>
      <c r="M300" s="44">
        <v>295</v>
      </c>
      <c r="N300" s="37">
        <v>0</v>
      </c>
      <c r="O300" s="37">
        <v>0</v>
      </c>
      <c r="Q300" s="44">
        <v>295</v>
      </c>
      <c r="R300" s="37">
        <v>0</v>
      </c>
      <c r="S300" s="37">
        <v>0</v>
      </c>
      <c r="U300" s="44">
        <v>295</v>
      </c>
      <c r="V300" s="37">
        <v>0</v>
      </c>
      <c r="W300" s="37">
        <v>0</v>
      </c>
      <c r="Y300" s="44">
        <v>295</v>
      </c>
      <c r="Z300" s="37">
        <v>0</v>
      </c>
      <c r="AA300" s="37">
        <v>0</v>
      </c>
      <c r="AC300" s="44">
        <v>295</v>
      </c>
      <c r="AD300" s="37">
        <v>0</v>
      </c>
      <c r="AE300" s="37">
        <v>0</v>
      </c>
    </row>
    <row r="301" spans="1:31" ht="14.25" x14ac:dyDescent="0.2">
      <c r="A301" s="44">
        <v>296</v>
      </c>
      <c r="B301" s="37">
        <v>0</v>
      </c>
      <c r="C301" s="37">
        <v>0</v>
      </c>
      <c r="E301" s="44">
        <v>296</v>
      </c>
      <c r="F301" s="37">
        <v>0</v>
      </c>
      <c r="G301" s="37">
        <v>0</v>
      </c>
      <c r="I301" s="44">
        <v>296</v>
      </c>
      <c r="J301" s="37">
        <v>0</v>
      </c>
      <c r="K301" s="37">
        <v>0</v>
      </c>
      <c r="M301" s="44">
        <v>296</v>
      </c>
      <c r="N301" s="37">
        <v>0</v>
      </c>
      <c r="O301" s="37">
        <v>0</v>
      </c>
      <c r="Q301" s="44">
        <v>296</v>
      </c>
      <c r="R301" s="37">
        <v>0</v>
      </c>
      <c r="S301" s="37">
        <v>0</v>
      </c>
      <c r="U301" s="44">
        <v>296</v>
      </c>
      <c r="V301" s="37">
        <v>0</v>
      </c>
      <c r="W301" s="37">
        <v>0</v>
      </c>
      <c r="Y301" s="44">
        <v>296</v>
      </c>
      <c r="Z301" s="37">
        <v>0</v>
      </c>
      <c r="AA301" s="37">
        <v>0</v>
      </c>
      <c r="AC301" s="44">
        <v>296</v>
      </c>
      <c r="AD301" s="37">
        <v>0</v>
      </c>
      <c r="AE301" s="37">
        <v>0</v>
      </c>
    </row>
    <row r="302" spans="1:31" ht="14.25" x14ac:dyDescent="0.2">
      <c r="A302" s="44">
        <v>297</v>
      </c>
      <c r="B302" s="37">
        <v>0</v>
      </c>
      <c r="C302" s="37">
        <v>0</v>
      </c>
      <c r="E302" s="44">
        <v>297</v>
      </c>
      <c r="F302" s="37">
        <v>0</v>
      </c>
      <c r="G302" s="37">
        <v>0</v>
      </c>
      <c r="I302" s="44">
        <v>297</v>
      </c>
      <c r="J302" s="37">
        <v>0</v>
      </c>
      <c r="K302" s="37">
        <v>0</v>
      </c>
      <c r="M302" s="44">
        <v>297</v>
      </c>
      <c r="N302" s="37">
        <v>0</v>
      </c>
      <c r="O302" s="37">
        <v>0</v>
      </c>
      <c r="Q302" s="44">
        <v>297</v>
      </c>
      <c r="R302" s="37">
        <v>0</v>
      </c>
      <c r="S302" s="37">
        <v>0</v>
      </c>
      <c r="U302" s="44">
        <v>297</v>
      </c>
      <c r="V302" s="37">
        <v>0</v>
      </c>
      <c r="W302" s="37">
        <v>0</v>
      </c>
      <c r="Y302" s="44">
        <v>297</v>
      </c>
      <c r="Z302" s="37">
        <v>0</v>
      </c>
      <c r="AA302" s="37">
        <v>0</v>
      </c>
      <c r="AC302" s="44">
        <v>297</v>
      </c>
      <c r="AD302" s="37">
        <v>0</v>
      </c>
      <c r="AE302" s="37">
        <v>0</v>
      </c>
    </row>
    <row r="303" spans="1:31" ht="14.25" x14ac:dyDescent="0.2">
      <c r="A303" s="44">
        <v>298</v>
      </c>
      <c r="B303" s="37">
        <v>0</v>
      </c>
      <c r="C303" s="37">
        <v>0</v>
      </c>
      <c r="E303" s="44">
        <v>298</v>
      </c>
      <c r="F303" s="37">
        <v>0</v>
      </c>
      <c r="G303" s="37">
        <v>0</v>
      </c>
      <c r="I303" s="44">
        <v>298</v>
      </c>
      <c r="J303" s="37">
        <v>0</v>
      </c>
      <c r="K303" s="37">
        <v>0</v>
      </c>
      <c r="M303" s="44">
        <v>298</v>
      </c>
      <c r="N303" s="37">
        <v>0</v>
      </c>
      <c r="O303" s="37">
        <v>0</v>
      </c>
      <c r="Q303" s="44">
        <v>298</v>
      </c>
      <c r="R303" s="37">
        <v>0</v>
      </c>
      <c r="S303" s="37">
        <v>0</v>
      </c>
      <c r="U303" s="44">
        <v>298</v>
      </c>
      <c r="V303" s="37">
        <v>0</v>
      </c>
      <c r="W303" s="37">
        <v>0</v>
      </c>
      <c r="Y303" s="44">
        <v>298</v>
      </c>
      <c r="Z303" s="37">
        <v>0</v>
      </c>
      <c r="AA303" s="37">
        <v>0</v>
      </c>
      <c r="AC303" s="44">
        <v>298</v>
      </c>
      <c r="AD303" s="37">
        <v>0</v>
      </c>
      <c r="AE303" s="37">
        <v>0</v>
      </c>
    </row>
    <row r="304" spans="1:31" ht="14.25" x14ac:dyDescent="0.2">
      <c r="A304" s="44">
        <v>299</v>
      </c>
      <c r="B304" s="37">
        <v>0</v>
      </c>
      <c r="C304" s="37">
        <v>0</v>
      </c>
      <c r="E304" s="44">
        <v>299</v>
      </c>
      <c r="F304" s="37">
        <v>0</v>
      </c>
      <c r="G304" s="37">
        <v>0</v>
      </c>
      <c r="I304" s="44">
        <v>299</v>
      </c>
      <c r="J304" s="37">
        <v>0</v>
      </c>
      <c r="K304" s="37">
        <v>0</v>
      </c>
      <c r="M304" s="44">
        <v>299</v>
      </c>
      <c r="N304" s="37">
        <v>0</v>
      </c>
      <c r="O304" s="37">
        <v>0</v>
      </c>
      <c r="Q304" s="44">
        <v>299</v>
      </c>
      <c r="R304" s="37">
        <v>0</v>
      </c>
      <c r="S304" s="37">
        <v>0</v>
      </c>
      <c r="U304" s="44">
        <v>299</v>
      </c>
      <c r="V304" s="37">
        <v>0</v>
      </c>
      <c r="W304" s="37">
        <v>0</v>
      </c>
      <c r="Y304" s="44">
        <v>299</v>
      </c>
      <c r="Z304" s="37">
        <v>0</v>
      </c>
      <c r="AA304" s="37">
        <v>0</v>
      </c>
      <c r="AC304" s="44">
        <v>299</v>
      </c>
      <c r="AD304" s="37">
        <v>0</v>
      </c>
      <c r="AE304" s="37">
        <v>0</v>
      </c>
    </row>
    <row r="305" spans="1:31" ht="14.25" x14ac:dyDescent="0.2">
      <c r="A305" s="44">
        <v>300</v>
      </c>
      <c r="B305" s="37">
        <v>0</v>
      </c>
      <c r="C305" s="37">
        <v>0</v>
      </c>
      <c r="E305" s="44">
        <v>300</v>
      </c>
      <c r="F305" s="37">
        <v>0</v>
      </c>
      <c r="G305" s="37">
        <v>0</v>
      </c>
      <c r="I305" s="44">
        <v>300</v>
      </c>
      <c r="J305" s="37">
        <v>0</v>
      </c>
      <c r="K305" s="37">
        <v>0</v>
      </c>
      <c r="M305" s="44">
        <v>300</v>
      </c>
      <c r="N305" s="37">
        <v>0</v>
      </c>
      <c r="O305" s="37">
        <v>0</v>
      </c>
      <c r="Q305" s="44">
        <v>300</v>
      </c>
      <c r="R305" s="37">
        <v>0</v>
      </c>
      <c r="S305" s="37">
        <v>0</v>
      </c>
      <c r="U305" s="44">
        <v>300</v>
      </c>
      <c r="V305" s="37">
        <v>0</v>
      </c>
      <c r="W305" s="37">
        <v>0</v>
      </c>
      <c r="Y305" s="44">
        <v>300</v>
      </c>
      <c r="Z305" s="37">
        <v>0</v>
      </c>
      <c r="AA305" s="37">
        <v>0</v>
      </c>
      <c r="AC305" s="44">
        <v>300</v>
      </c>
      <c r="AD305" s="37">
        <v>0</v>
      </c>
      <c r="AE305" s="37">
        <v>0</v>
      </c>
    </row>
    <row r="306" spans="1:31" ht="14.25" x14ac:dyDescent="0.2">
      <c r="A306" s="44">
        <v>301</v>
      </c>
      <c r="B306" s="37">
        <v>0</v>
      </c>
      <c r="C306" s="37">
        <v>0</v>
      </c>
      <c r="E306" s="44">
        <v>301</v>
      </c>
      <c r="F306" s="37">
        <v>0</v>
      </c>
      <c r="G306" s="37">
        <v>0</v>
      </c>
      <c r="I306" s="44">
        <v>301</v>
      </c>
      <c r="J306" s="37">
        <v>0</v>
      </c>
      <c r="K306" s="37">
        <v>0</v>
      </c>
      <c r="M306" s="44">
        <v>301</v>
      </c>
      <c r="N306" s="37">
        <v>0</v>
      </c>
      <c r="O306" s="37">
        <v>0</v>
      </c>
      <c r="Q306" s="44">
        <v>301</v>
      </c>
      <c r="R306" s="37">
        <v>0</v>
      </c>
      <c r="S306" s="37">
        <v>0</v>
      </c>
      <c r="U306" s="44">
        <v>301</v>
      </c>
      <c r="V306" s="37">
        <v>0</v>
      </c>
      <c r="W306" s="37">
        <v>0</v>
      </c>
      <c r="Y306" s="44">
        <v>301</v>
      </c>
      <c r="Z306" s="37">
        <v>0</v>
      </c>
      <c r="AA306" s="37">
        <v>0</v>
      </c>
      <c r="AC306" s="44">
        <v>301</v>
      </c>
      <c r="AD306" s="37">
        <v>0</v>
      </c>
      <c r="AE306" s="37">
        <v>0</v>
      </c>
    </row>
    <row r="307" spans="1:31" ht="14.25" x14ac:dyDescent="0.2">
      <c r="A307" s="44">
        <v>302</v>
      </c>
      <c r="B307" s="37">
        <v>0</v>
      </c>
      <c r="C307" s="37">
        <v>0</v>
      </c>
      <c r="E307" s="44">
        <v>302</v>
      </c>
      <c r="F307" s="37">
        <v>0</v>
      </c>
      <c r="G307" s="37">
        <v>0</v>
      </c>
      <c r="I307" s="44">
        <v>302</v>
      </c>
      <c r="J307" s="37">
        <v>0</v>
      </c>
      <c r="K307" s="37">
        <v>0</v>
      </c>
      <c r="M307" s="44">
        <v>302</v>
      </c>
      <c r="N307" s="37">
        <v>0</v>
      </c>
      <c r="O307" s="37">
        <v>0</v>
      </c>
      <c r="Q307" s="44">
        <v>302</v>
      </c>
      <c r="R307" s="37">
        <v>0</v>
      </c>
      <c r="S307" s="37">
        <v>0</v>
      </c>
      <c r="U307" s="44">
        <v>302</v>
      </c>
      <c r="V307" s="37">
        <v>0</v>
      </c>
      <c r="W307" s="37">
        <v>0</v>
      </c>
      <c r="Y307" s="44">
        <v>302</v>
      </c>
      <c r="Z307" s="37">
        <v>0</v>
      </c>
      <c r="AA307" s="37">
        <v>0</v>
      </c>
      <c r="AC307" s="44">
        <v>302</v>
      </c>
      <c r="AD307" s="37">
        <v>0</v>
      </c>
      <c r="AE307" s="37">
        <v>0</v>
      </c>
    </row>
    <row r="308" spans="1:31" ht="14.25" x14ac:dyDescent="0.2">
      <c r="A308" s="44">
        <v>303</v>
      </c>
      <c r="B308" s="37">
        <v>0</v>
      </c>
      <c r="C308" s="37">
        <v>0</v>
      </c>
      <c r="E308" s="44">
        <v>303</v>
      </c>
      <c r="F308" s="37">
        <v>0</v>
      </c>
      <c r="G308" s="37">
        <v>0</v>
      </c>
      <c r="I308" s="44">
        <v>303</v>
      </c>
      <c r="J308" s="37">
        <v>0</v>
      </c>
      <c r="K308" s="37">
        <v>0</v>
      </c>
      <c r="M308" s="44">
        <v>303</v>
      </c>
      <c r="N308" s="37">
        <v>0</v>
      </c>
      <c r="O308" s="37">
        <v>0</v>
      </c>
      <c r="Q308" s="44">
        <v>303</v>
      </c>
      <c r="R308" s="37">
        <v>0</v>
      </c>
      <c r="S308" s="37">
        <v>0</v>
      </c>
      <c r="U308" s="44">
        <v>303</v>
      </c>
      <c r="V308" s="37">
        <v>0</v>
      </c>
      <c r="W308" s="37">
        <v>0</v>
      </c>
      <c r="Y308" s="44">
        <v>303</v>
      </c>
      <c r="Z308" s="37">
        <v>0</v>
      </c>
      <c r="AA308" s="37">
        <v>0</v>
      </c>
      <c r="AC308" s="44">
        <v>303</v>
      </c>
      <c r="AD308" s="37">
        <v>0</v>
      </c>
      <c r="AE308" s="37">
        <v>0</v>
      </c>
    </row>
    <row r="309" spans="1:31" ht="14.25" x14ac:dyDescent="0.2">
      <c r="A309" s="44">
        <v>304</v>
      </c>
      <c r="B309" s="37">
        <v>0</v>
      </c>
      <c r="C309" s="37">
        <v>0</v>
      </c>
      <c r="E309" s="44">
        <v>304</v>
      </c>
      <c r="F309" s="37">
        <v>0</v>
      </c>
      <c r="G309" s="37">
        <v>0</v>
      </c>
      <c r="I309" s="44">
        <v>304</v>
      </c>
      <c r="J309" s="37">
        <v>0</v>
      </c>
      <c r="K309" s="37">
        <v>0</v>
      </c>
      <c r="M309" s="44">
        <v>304</v>
      </c>
      <c r="N309" s="37">
        <v>0</v>
      </c>
      <c r="O309" s="37">
        <v>0</v>
      </c>
      <c r="Q309" s="44">
        <v>304</v>
      </c>
      <c r="R309" s="37">
        <v>0</v>
      </c>
      <c r="S309" s="37">
        <v>0</v>
      </c>
      <c r="U309" s="44">
        <v>304</v>
      </c>
      <c r="V309" s="37">
        <v>0</v>
      </c>
      <c r="W309" s="37">
        <v>0</v>
      </c>
      <c r="Y309" s="44">
        <v>304</v>
      </c>
      <c r="Z309" s="37">
        <v>0</v>
      </c>
      <c r="AA309" s="37">
        <v>0</v>
      </c>
      <c r="AC309" s="44">
        <v>304</v>
      </c>
      <c r="AD309" s="37">
        <v>0</v>
      </c>
      <c r="AE309" s="37">
        <v>0</v>
      </c>
    </row>
    <row r="310" spans="1:31" ht="14.25" x14ac:dyDescent="0.2">
      <c r="A310" s="44">
        <v>305</v>
      </c>
      <c r="B310" s="37">
        <v>0</v>
      </c>
      <c r="C310" s="37">
        <v>0</v>
      </c>
      <c r="E310" s="44">
        <v>305</v>
      </c>
      <c r="F310" s="37">
        <v>0</v>
      </c>
      <c r="G310" s="37">
        <v>0</v>
      </c>
      <c r="I310" s="44">
        <v>305</v>
      </c>
      <c r="J310" s="37">
        <v>0</v>
      </c>
      <c r="K310" s="37">
        <v>0</v>
      </c>
      <c r="M310" s="44">
        <v>305</v>
      </c>
      <c r="N310" s="37">
        <v>0</v>
      </c>
      <c r="O310" s="37">
        <v>0</v>
      </c>
      <c r="Q310" s="44">
        <v>305</v>
      </c>
      <c r="R310" s="37">
        <v>0</v>
      </c>
      <c r="S310" s="37">
        <v>0</v>
      </c>
      <c r="U310" s="44">
        <v>305</v>
      </c>
      <c r="V310" s="37">
        <v>0</v>
      </c>
      <c r="W310" s="37">
        <v>0</v>
      </c>
      <c r="Y310" s="44">
        <v>305</v>
      </c>
      <c r="Z310" s="37">
        <v>0</v>
      </c>
      <c r="AA310" s="37">
        <v>0</v>
      </c>
      <c r="AC310" s="44">
        <v>305</v>
      </c>
      <c r="AD310" s="37">
        <v>0</v>
      </c>
      <c r="AE310" s="37">
        <v>0</v>
      </c>
    </row>
    <row r="311" spans="1:31" ht="14.25" x14ac:dyDescent="0.2">
      <c r="A311" s="44">
        <v>306</v>
      </c>
      <c r="B311" s="37">
        <v>0</v>
      </c>
      <c r="C311" s="37">
        <v>0</v>
      </c>
      <c r="E311" s="44">
        <v>306</v>
      </c>
      <c r="F311" s="37">
        <v>0</v>
      </c>
      <c r="G311" s="37">
        <v>0</v>
      </c>
      <c r="I311" s="44">
        <v>306</v>
      </c>
      <c r="J311" s="37">
        <v>0</v>
      </c>
      <c r="K311" s="37">
        <v>0</v>
      </c>
      <c r="M311" s="44">
        <v>306</v>
      </c>
      <c r="N311" s="37">
        <v>0</v>
      </c>
      <c r="O311" s="37">
        <v>0</v>
      </c>
      <c r="Q311" s="44">
        <v>306</v>
      </c>
      <c r="R311" s="37">
        <v>0</v>
      </c>
      <c r="S311" s="37">
        <v>0</v>
      </c>
      <c r="U311" s="44">
        <v>306</v>
      </c>
      <c r="V311" s="37">
        <v>0</v>
      </c>
      <c r="W311" s="37">
        <v>0</v>
      </c>
      <c r="Y311" s="44">
        <v>306</v>
      </c>
      <c r="Z311" s="37">
        <v>0</v>
      </c>
      <c r="AA311" s="37">
        <v>0</v>
      </c>
      <c r="AC311" s="44">
        <v>306</v>
      </c>
      <c r="AD311" s="37">
        <v>0</v>
      </c>
      <c r="AE311" s="37">
        <v>0</v>
      </c>
    </row>
    <row r="312" spans="1:31" ht="14.25" x14ac:dyDescent="0.2">
      <c r="A312" s="44">
        <v>307</v>
      </c>
      <c r="B312" s="37">
        <v>0</v>
      </c>
      <c r="C312" s="37">
        <v>0</v>
      </c>
      <c r="E312" s="44">
        <v>307</v>
      </c>
      <c r="F312" s="37">
        <v>0</v>
      </c>
      <c r="G312" s="37">
        <v>0</v>
      </c>
      <c r="I312" s="44">
        <v>307</v>
      </c>
      <c r="J312" s="37">
        <v>0</v>
      </c>
      <c r="K312" s="37">
        <v>0</v>
      </c>
      <c r="M312" s="44">
        <v>307</v>
      </c>
      <c r="N312" s="37">
        <v>0</v>
      </c>
      <c r="O312" s="37">
        <v>0</v>
      </c>
      <c r="Q312" s="44">
        <v>307</v>
      </c>
      <c r="R312" s="37">
        <v>0</v>
      </c>
      <c r="S312" s="37">
        <v>0</v>
      </c>
      <c r="U312" s="44">
        <v>307</v>
      </c>
      <c r="V312" s="37">
        <v>0</v>
      </c>
      <c r="W312" s="37">
        <v>0</v>
      </c>
      <c r="Y312" s="44">
        <v>307</v>
      </c>
      <c r="Z312" s="37">
        <v>0</v>
      </c>
      <c r="AA312" s="37">
        <v>0</v>
      </c>
      <c r="AC312" s="44">
        <v>307</v>
      </c>
      <c r="AD312" s="37">
        <v>0</v>
      </c>
      <c r="AE312" s="37">
        <v>0</v>
      </c>
    </row>
    <row r="313" spans="1:31" ht="14.25" x14ac:dyDescent="0.2">
      <c r="A313" s="44">
        <v>308</v>
      </c>
      <c r="B313" s="37">
        <v>0</v>
      </c>
      <c r="C313" s="37">
        <v>0</v>
      </c>
      <c r="E313" s="44">
        <v>308</v>
      </c>
      <c r="F313" s="37">
        <v>0</v>
      </c>
      <c r="G313" s="37">
        <v>0</v>
      </c>
      <c r="I313" s="44">
        <v>308</v>
      </c>
      <c r="J313" s="37">
        <v>0</v>
      </c>
      <c r="K313" s="37">
        <v>0</v>
      </c>
      <c r="M313" s="44">
        <v>308</v>
      </c>
      <c r="N313" s="37">
        <v>0</v>
      </c>
      <c r="O313" s="37">
        <v>0</v>
      </c>
      <c r="Q313" s="44">
        <v>308</v>
      </c>
      <c r="R313" s="37">
        <v>0</v>
      </c>
      <c r="S313" s="37">
        <v>0</v>
      </c>
      <c r="U313" s="44">
        <v>308</v>
      </c>
      <c r="V313" s="37">
        <v>0</v>
      </c>
      <c r="W313" s="37">
        <v>0</v>
      </c>
      <c r="Y313" s="44">
        <v>308</v>
      </c>
      <c r="Z313" s="37">
        <v>0</v>
      </c>
      <c r="AA313" s="37">
        <v>0</v>
      </c>
      <c r="AC313" s="44">
        <v>308</v>
      </c>
      <c r="AD313" s="37">
        <v>0</v>
      </c>
      <c r="AE313" s="37">
        <v>0</v>
      </c>
    </row>
    <row r="314" spans="1:31" ht="14.25" x14ac:dyDescent="0.2">
      <c r="A314" s="44">
        <v>309</v>
      </c>
      <c r="B314" s="37">
        <v>0</v>
      </c>
      <c r="C314" s="37">
        <v>0</v>
      </c>
      <c r="E314" s="44">
        <v>309</v>
      </c>
      <c r="F314" s="37">
        <v>0</v>
      </c>
      <c r="G314" s="37">
        <v>0</v>
      </c>
      <c r="I314" s="44">
        <v>309</v>
      </c>
      <c r="J314" s="37">
        <v>0</v>
      </c>
      <c r="K314" s="37">
        <v>0</v>
      </c>
      <c r="M314" s="44">
        <v>309</v>
      </c>
      <c r="N314" s="37">
        <v>0</v>
      </c>
      <c r="O314" s="37">
        <v>0</v>
      </c>
      <c r="Q314" s="44">
        <v>309</v>
      </c>
      <c r="R314" s="37">
        <v>0</v>
      </c>
      <c r="S314" s="37">
        <v>0</v>
      </c>
      <c r="U314" s="44">
        <v>309</v>
      </c>
      <c r="V314" s="37">
        <v>0</v>
      </c>
      <c r="W314" s="37">
        <v>0</v>
      </c>
      <c r="Y314" s="44">
        <v>309</v>
      </c>
      <c r="Z314" s="37">
        <v>0</v>
      </c>
      <c r="AA314" s="37">
        <v>0</v>
      </c>
      <c r="AC314" s="44">
        <v>309</v>
      </c>
      <c r="AD314" s="37">
        <v>0</v>
      </c>
      <c r="AE314" s="37">
        <v>0</v>
      </c>
    </row>
    <row r="315" spans="1:31" ht="14.25" x14ac:dyDescent="0.2">
      <c r="A315" s="44">
        <v>310</v>
      </c>
      <c r="B315" s="37">
        <v>0</v>
      </c>
      <c r="C315" s="37">
        <v>0</v>
      </c>
      <c r="E315" s="44">
        <v>310</v>
      </c>
      <c r="F315" s="37">
        <v>0</v>
      </c>
      <c r="G315" s="37">
        <v>0</v>
      </c>
      <c r="I315" s="44">
        <v>310</v>
      </c>
      <c r="J315" s="37">
        <v>0</v>
      </c>
      <c r="K315" s="37">
        <v>0</v>
      </c>
      <c r="M315" s="44">
        <v>310</v>
      </c>
      <c r="N315" s="37">
        <v>0</v>
      </c>
      <c r="O315" s="37">
        <v>0</v>
      </c>
      <c r="Q315" s="44">
        <v>310</v>
      </c>
      <c r="R315" s="37">
        <v>0</v>
      </c>
      <c r="S315" s="37">
        <v>0</v>
      </c>
      <c r="U315" s="44">
        <v>310</v>
      </c>
      <c r="V315" s="37">
        <v>0</v>
      </c>
      <c r="W315" s="37">
        <v>0</v>
      </c>
      <c r="Y315" s="44">
        <v>310</v>
      </c>
      <c r="Z315" s="37">
        <v>0</v>
      </c>
      <c r="AA315" s="37">
        <v>0</v>
      </c>
      <c r="AC315" s="44">
        <v>310</v>
      </c>
      <c r="AD315" s="37">
        <v>0</v>
      </c>
      <c r="AE315" s="37">
        <v>0</v>
      </c>
    </row>
    <row r="316" spans="1:31" ht="14.25" x14ac:dyDescent="0.2">
      <c r="A316" s="44">
        <v>311</v>
      </c>
      <c r="B316" s="37">
        <v>0</v>
      </c>
      <c r="C316" s="37">
        <v>0</v>
      </c>
      <c r="E316" s="44">
        <v>311</v>
      </c>
      <c r="F316" s="37">
        <v>0</v>
      </c>
      <c r="G316" s="37">
        <v>0</v>
      </c>
      <c r="I316" s="44">
        <v>311</v>
      </c>
      <c r="J316" s="37">
        <v>0</v>
      </c>
      <c r="K316" s="37">
        <v>0</v>
      </c>
      <c r="M316" s="44">
        <v>311</v>
      </c>
      <c r="N316" s="37">
        <v>0</v>
      </c>
      <c r="O316" s="37">
        <v>0</v>
      </c>
      <c r="Q316" s="44">
        <v>311</v>
      </c>
      <c r="R316" s="37">
        <v>0</v>
      </c>
      <c r="S316" s="37">
        <v>0</v>
      </c>
      <c r="U316" s="44">
        <v>311</v>
      </c>
      <c r="V316" s="37">
        <v>0</v>
      </c>
      <c r="W316" s="37">
        <v>0</v>
      </c>
      <c r="Y316" s="44">
        <v>311</v>
      </c>
      <c r="Z316" s="37">
        <v>0</v>
      </c>
      <c r="AA316" s="37">
        <v>0</v>
      </c>
      <c r="AC316" s="44">
        <v>311</v>
      </c>
      <c r="AD316" s="37">
        <v>0</v>
      </c>
      <c r="AE316" s="37">
        <v>0</v>
      </c>
    </row>
    <row r="317" spans="1:31" ht="14.25" x14ac:dyDescent="0.2">
      <c r="A317" s="44">
        <v>312</v>
      </c>
      <c r="B317" s="37">
        <v>0</v>
      </c>
      <c r="C317" s="37">
        <v>0</v>
      </c>
      <c r="E317" s="44">
        <v>312</v>
      </c>
      <c r="F317" s="37">
        <v>0</v>
      </c>
      <c r="G317" s="37">
        <v>0</v>
      </c>
      <c r="I317" s="44">
        <v>312</v>
      </c>
      <c r="J317" s="37">
        <v>0</v>
      </c>
      <c r="K317" s="37">
        <v>0</v>
      </c>
      <c r="M317" s="44">
        <v>312</v>
      </c>
      <c r="N317" s="37">
        <v>0</v>
      </c>
      <c r="O317" s="37">
        <v>0</v>
      </c>
      <c r="Q317" s="44">
        <v>312</v>
      </c>
      <c r="R317" s="37">
        <v>0</v>
      </c>
      <c r="S317" s="37">
        <v>0</v>
      </c>
      <c r="U317" s="44">
        <v>312</v>
      </c>
      <c r="V317" s="37">
        <v>0</v>
      </c>
      <c r="W317" s="37">
        <v>0</v>
      </c>
      <c r="Y317" s="44">
        <v>312</v>
      </c>
      <c r="Z317" s="37">
        <v>0</v>
      </c>
      <c r="AA317" s="37">
        <v>0</v>
      </c>
      <c r="AC317" s="44">
        <v>312</v>
      </c>
      <c r="AD317" s="37">
        <v>0</v>
      </c>
      <c r="AE317" s="37">
        <v>0</v>
      </c>
    </row>
    <row r="318" spans="1:31" ht="14.25" x14ac:dyDescent="0.2">
      <c r="A318" s="44">
        <v>313</v>
      </c>
      <c r="B318" s="37">
        <v>0</v>
      </c>
      <c r="C318" s="37">
        <v>0</v>
      </c>
      <c r="E318" s="44">
        <v>313</v>
      </c>
      <c r="F318" s="37">
        <v>0</v>
      </c>
      <c r="G318" s="37">
        <v>0</v>
      </c>
      <c r="I318" s="44">
        <v>313</v>
      </c>
      <c r="J318" s="37">
        <v>0</v>
      </c>
      <c r="K318" s="37">
        <v>0</v>
      </c>
      <c r="M318" s="44">
        <v>313</v>
      </c>
      <c r="N318" s="37">
        <v>0</v>
      </c>
      <c r="O318" s="37">
        <v>0</v>
      </c>
      <c r="Q318" s="44">
        <v>313</v>
      </c>
      <c r="R318" s="37">
        <v>0</v>
      </c>
      <c r="S318" s="37">
        <v>0</v>
      </c>
      <c r="U318" s="44">
        <v>313</v>
      </c>
      <c r="V318" s="37">
        <v>0</v>
      </c>
      <c r="W318" s="37">
        <v>0</v>
      </c>
      <c r="Y318" s="44">
        <v>313</v>
      </c>
      <c r="Z318" s="37">
        <v>0</v>
      </c>
      <c r="AA318" s="37">
        <v>0</v>
      </c>
      <c r="AC318" s="44">
        <v>313</v>
      </c>
      <c r="AD318" s="37">
        <v>0</v>
      </c>
      <c r="AE318" s="37">
        <v>0</v>
      </c>
    </row>
    <row r="319" spans="1:31" ht="14.25" x14ac:dyDescent="0.2">
      <c r="A319" s="44">
        <v>314</v>
      </c>
      <c r="B319" s="37">
        <v>0</v>
      </c>
      <c r="C319" s="37">
        <v>0</v>
      </c>
      <c r="E319" s="44">
        <v>314</v>
      </c>
      <c r="F319" s="37">
        <v>0</v>
      </c>
      <c r="G319" s="37">
        <v>0</v>
      </c>
      <c r="I319" s="44">
        <v>314</v>
      </c>
      <c r="J319" s="37">
        <v>0</v>
      </c>
      <c r="K319" s="37">
        <v>0</v>
      </c>
      <c r="M319" s="44">
        <v>314</v>
      </c>
      <c r="N319" s="37">
        <v>0</v>
      </c>
      <c r="O319" s="37">
        <v>0</v>
      </c>
      <c r="Q319" s="44">
        <v>314</v>
      </c>
      <c r="R319" s="37">
        <v>0</v>
      </c>
      <c r="S319" s="37">
        <v>0</v>
      </c>
      <c r="U319" s="44">
        <v>314</v>
      </c>
      <c r="V319" s="37">
        <v>0</v>
      </c>
      <c r="W319" s="37">
        <v>0</v>
      </c>
      <c r="Y319" s="44">
        <v>314</v>
      </c>
      <c r="Z319" s="37">
        <v>0</v>
      </c>
      <c r="AA319" s="37">
        <v>0</v>
      </c>
      <c r="AC319" s="44">
        <v>314</v>
      </c>
      <c r="AD319" s="37">
        <v>0</v>
      </c>
      <c r="AE319" s="37">
        <v>0</v>
      </c>
    </row>
    <row r="320" spans="1:31" ht="14.25" x14ac:dyDescent="0.2">
      <c r="A320" s="44">
        <v>315</v>
      </c>
      <c r="B320" s="37">
        <v>0</v>
      </c>
      <c r="C320" s="37">
        <v>0</v>
      </c>
      <c r="E320" s="44">
        <v>315</v>
      </c>
      <c r="F320" s="37">
        <v>0</v>
      </c>
      <c r="G320" s="37">
        <v>0</v>
      </c>
      <c r="I320" s="44">
        <v>315</v>
      </c>
      <c r="J320" s="37">
        <v>0</v>
      </c>
      <c r="K320" s="37">
        <v>0</v>
      </c>
      <c r="M320" s="44">
        <v>315</v>
      </c>
      <c r="N320" s="37">
        <v>0</v>
      </c>
      <c r="O320" s="37">
        <v>0</v>
      </c>
      <c r="Q320" s="44">
        <v>315</v>
      </c>
      <c r="R320" s="37">
        <v>0</v>
      </c>
      <c r="S320" s="37">
        <v>0</v>
      </c>
      <c r="U320" s="44">
        <v>315</v>
      </c>
      <c r="V320" s="37">
        <v>0</v>
      </c>
      <c r="W320" s="37">
        <v>0</v>
      </c>
      <c r="Y320" s="44">
        <v>315</v>
      </c>
      <c r="Z320" s="37">
        <v>0</v>
      </c>
      <c r="AA320" s="37">
        <v>0</v>
      </c>
      <c r="AC320" s="44">
        <v>315</v>
      </c>
      <c r="AD320" s="37">
        <v>0</v>
      </c>
      <c r="AE320" s="37">
        <v>0</v>
      </c>
    </row>
    <row r="321" spans="1:31" ht="14.25" x14ac:dyDescent="0.2">
      <c r="A321" s="44">
        <v>316</v>
      </c>
      <c r="B321" s="37">
        <v>0</v>
      </c>
      <c r="C321" s="37">
        <v>0</v>
      </c>
      <c r="E321" s="44">
        <v>316</v>
      </c>
      <c r="F321" s="37">
        <v>0</v>
      </c>
      <c r="G321" s="37">
        <v>0</v>
      </c>
      <c r="I321" s="44">
        <v>316</v>
      </c>
      <c r="J321" s="37">
        <v>0</v>
      </c>
      <c r="K321" s="37">
        <v>0</v>
      </c>
      <c r="M321" s="44">
        <v>316</v>
      </c>
      <c r="N321" s="37">
        <v>0</v>
      </c>
      <c r="O321" s="37">
        <v>0</v>
      </c>
      <c r="Q321" s="44">
        <v>316</v>
      </c>
      <c r="R321" s="37">
        <v>0</v>
      </c>
      <c r="S321" s="37">
        <v>0</v>
      </c>
      <c r="U321" s="44">
        <v>316</v>
      </c>
      <c r="V321" s="37">
        <v>0</v>
      </c>
      <c r="W321" s="37">
        <v>0</v>
      </c>
      <c r="Y321" s="44">
        <v>316</v>
      </c>
      <c r="Z321" s="37">
        <v>0</v>
      </c>
      <c r="AA321" s="37">
        <v>0</v>
      </c>
      <c r="AC321" s="44">
        <v>316</v>
      </c>
      <c r="AD321" s="37">
        <v>0</v>
      </c>
      <c r="AE321" s="37">
        <v>0</v>
      </c>
    </row>
    <row r="322" spans="1:31" ht="14.25" x14ac:dyDescent="0.2">
      <c r="A322" s="44">
        <v>317</v>
      </c>
      <c r="B322" s="37">
        <v>0</v>
      </c>
      <c r="C322" s="37">
        <v>0</v>
      </c>
      <c r="E322" s="44">
        <v>317</v>
      </c>
      <c r="F322" s="37">
        <v>0</v>
      </c>
      <c r="G322" s="37">
        <v>0</v>
      </c>
      <c r="I322" s="44">
        <v>317</v>
      </c>
      <c r="J322" s="37">
        <v>0</v>
      </c>
      <c r="K322" s="37">
        <v>0</v>
      </c>
      <c r="M322" s="44">
        <v>317</v>
      </c>
      <c r="N322" s="37">
        <v>0</v>
      </c>
      <c r="O322" s="37">
        <v>0</v>
      </c>
      <c r="Q322" s="44">
        <v>317</v>
      </c>
      <c r="R322" s="37">
        <v>0</v>
      </c>
      <c r="S322" s="37">
        <v>0</v>
      </c>
      <c r="U322" s="44">
        <v>317</v>
      </c>
      <c r="V322" s="37">
        <v>0</v>
      </c>
      <c r="W322" s="37">
        <v>0</v>
      </c>
      <c r="Y322" s="44">
        <v>317</v>
      </c>
      <c r="Z322" s="37">
        <v>0</v>
      </c>
      <c r="AA322" s="37">
        <v>0</v>
      </c>
      <c r="AC322" s="44">
        <v>317</v>
      </c>
      <c r="AD322" s="37">
        <v>0</v>
      </c>
      <c r="AE322" s="37">
        <v>0</v>
      </c>
    </row>
    <row r="323" spans="1:31" ht="14.25" x14ac:dyDescent="0.2">
      <c r="A323" s="44">
        <v>318</v>
      </c>
      <c r="B323" s="37">
        <v>0</v>
      </c>
      <c r="C323" s="37">
        <v>0</v>
      </c>
      <c r="E323" s="44">
        <v>318</v>
      </c>
      <c r="F323" s="37">
        <v>0</v>
      </c>
      <c r="G323" s="37">
        <v>0</v>
      </c>
      <c r="I323" s="44">
        <v>318</v>
      </c>
      <c r="J323" s="37">
        <v>0</v>
      </c>
      <c r="K323" s="37">
        <v>0</v>
      </c>
      <c r="M323" s="44">
        <v>318</v>
      </c>
      <c r="N323" s="37">
        <v>0</v>
      </c>
      <c r="O323" s="37">
        <v>0</v>
      </c>
      <c r="Q323" s="44">
        <v>318</v>
      </c>
      <c r="R323" s="37">
        <v>0</v>
      </c>
      <c r="S323" s="37">
        <v>0</v>
      </c>
      <c r="U323" s="44">
        <v>318</v>
      </c>
      <c r="V323" s="37">
        <v>0</v>
      </c>
      <c r="W323" s="37">
        <v>0</v>
      </c>
      <c r="Y323" s="44">
        <v>318</v>
      </c>
      <c r="Z323" s="37">
        <v>0</v>
      </c>
      <c r="AA323" s="37">
        <v>0</v>
      </c>
      <c r="AC323" s="44">
        <v>318</v>
      </c>
      <c r="AD323" s="37">
        <v>0</v>
      </c>
      <c r="AE323" s="37">
        <v>0</v>
      </c>
    </row>
    <row r="324" spans="1:31" ht="14.25" x14ac:dyDescent="0.2">
      <c r="A324" s="44">
        <v>319</v>
      </c>
      <c r="B324" s="37">
        <v>0</v>
      </c>
      <c r="C324" s="37">
        <v>0</v>
      </c>
      <c r="E324" s="44">
        <v>319</v>
      </c>
      <c r="F324" s="37">
        <v>0</v>
      </c>
      <c r="G324" s="37">
        <v>0</v>
      </c>
      <c r="I324" s="44">
        <v>319</v>
      </c>
      <c r="J324" s="37">
        <v>0</v>
      </c>
      <c r="K324" s="37">
        <v>0</v>
      </c>
      <c r="M324" s="44">
        <v>319</v>
      </c>
      <c r="N324" s="37">
        <v>0</v>
      </c>
      <c r="O324" s="37">
        <v>0</v>
      </c>
      <c r="Q324" s="44">
        <v>319</v>
      </c>
      <c r="R324" s="37">
        <v>0</v>
      </c>
      <c r="S324" s="37">
        <v>0</v>
      </c>
      <c r="U324" s="44">
        <v>319</v>
      </c>
      <c r="V324" s="37">
        <v>0</v>
      </c>
      <c r="W324" s="37">
        <v>0</v>
      </c>
      <c r="Y324" s="44">
        <v>319</v>
      </c>
      <c r="Z324" s="37">
        <v>0</v>
      </c>
      <c r="AA324" s="37">
        <v>0</v>
      </c>
      <c r="AC324" s="44">
        <v>319</v>
      </c>
      <c r="AD324" s="37">
        <v>0</v>
      </c>
      <c r="AE324" s="37">
        <v>0</v>
      </c>
    </row>
    <row r="325" spans="1:31" ht="14.25" x14ac:dyDescent="0.2">
      <c r="A325" s="44">
        <v>320</v>
      </c>
      <c r="B325" s="37">
        <v>0</v>
      </c>
      <c r="C325" s="37">
        <v>0</v>
      </c>
      <c r="E325" s="44">
        <v>320</v>
      </c>
      <c r="F325" s="37">
        <v>0</v>
      </c>
      <c r="G325" s="37">
        <v>0</v>
      </c>
      <c r="I325" s="44">
        <v>320</v>
      </c>
      <c r="J325" s="37">
        <v>0</v>
      </c>
      <c r="K325" s="37">
        <v>0</v>
      </c>
      <c r="M325" s="44">
        <v>320</v>
      </c>
      <c r="N325" s="37">
        <v>0</v>
      </c>
      <c r="O325" s="37">
        <v>0</v>
      </c>
      <c r="Q325" s="44">
        <v>320</v>
      </c>
      <c r="R325" s="37">
        <v>0</v>
      </c>
      <c r="S325" s="37">
        <v>0</v>
      </c>
      <c r="U325" s="44">
        <v>320</v>
      </c>
      <c r="V325" s="37">
        <v>0</v>
      </c>
      <c r="W325" s="37">
        <v>0</v>
      </c>
      <c r="Y325" s="44">
        <v>320</v>
      </c>
      <c r="Z325" s="37">
        <v>0</v>
      </c>
      <c r="AA325" s="37">
        <v>0</v>
      </c>
      <c r="AC325" s="44">
        <v>320</v>
      </c>
      <c r="AD325" s="37">
        <v>0</v>
      </c>
      <c r="AE325" s="37">
        <v>0</v>
      </c>
    </row>
    <row r="326" spans="1:31" ht="14.25" x14ac:dyDescent="0.2">
      <c r="A326" s="44">
        <v>321</v>
      </c>
      <c r="B326" s="37">
        <v>0</v>
      </c>
      <c r="C326" s="37">
        <v>0</v>
      </c>
      <c r="E326" s="44">
        <v>321</v>
      </c>
      <c r="F326" s="37">
        <v>0</v>
      </c>
      <c r="G326" s="37">
        <v>0</v>
      </c>
      <c r="I326" s="44">
        <v>321</v>
      </c>
      <c r="J326" s="37">
        <v>0</v>
      </c>
      <c r="K326" s="37">
        <v>0</v>
      </c>
      <c r="M326" s="44">
        <v>321</v>
      </c>
      <c r="N326" s="37">
        <v>0</v>
      </c>
      <c r="O326" s="37">
        <v>0</v>
      </c>
      <c r="Q326" s="44">
        <v>321</v>
      </c>
      <c r="R326" s="37">
        <v>0</v>
      </c>
      <c r="S326" s="37">
        <v>0</v>
      </c>
      <c r="U326" s="44">
        <v>321</v>
      </c>
      <c r="V326" s="37">
        <v>0</v>
      </c>
      <c r="W326" s="37">
        <v>0</v>
      </c>
      <c r="Y326" s="44">
        <v>321</v>
      </c>
      <c r="Z326" s="37">
        <v>0</v>
      </c>
      <c r="AA326" s="37">
        <v>0</v>
      </c>
      <c r="AC326" s="44">
        <v>321</v>
      </c>
      <c r="AD326" s="37">
        <v>0</v>
      </c>
      <c r="AE326" s="37">
        <v>0</v>
      </c>
    </row>
    <row r="327" spans="1:31" ht="14.25" x14ac:dyDescent="0.2">
      <c r="A327" s="44">
        <v>322</v>
      </c>
      <c r="B327" s="37">
        <v>0</v>
      </c>
      <c r="C327" s="37">
        <v>0</v>
      </c>
      <c r="E327" s="44">
        <v>322</v>
      </c>
      <c r="F327" s="37">
        <v>0</v>
      </c>
      <c r="G327" s="37">
        <v>0</v>
      </c>
      <c r="I327" s="44">
        <v>322</v>
      </c>
      <c r="J327" s="37">
        <v>0</v>
      </c>
      <c r="K327" s="37">
        <v>0</v>
      </c>
      <c r="M327" s="44">
        <v>322</v>
      </c>
      <c r="N327" s="37">
        <v>0</v>
      </c>
      <c r="O327" s="37">
        <v>0</v>
      </c>
      <c r="Q327" s="44">
        <v>322</v>
      </c>
      <c r="R327" s="37">
        <v>0</v>
      </c>
      <c r="S327" s="37">
        <v>0</v>
      </c>
      <c r="U327" s="44">
        <v>322</v>
      </c>
      <c r="V327" s="37">
        <v>0</v>
      </c>
      <c r="W327" s="37">
        <v>0</v>
      </c>
      <c r="Y327" s="44">
        <v>322</v>
      </c>
      <c r="Z327" s="37">
        <v>0</v>
      </c>
      <c r="AA327" s="37">
        <v>0</v>
      </c>
      <c r="AC327" s="44">
        <v>322</v>
      </c>
      <c r="AD327" s="37">
        <v>0</v>
      </c>
      <c r="AE327" s="37">
        <v>0</v>
      </c>
    </row>
    <row r="328" spans="1:31" ht="14.25" x14ac:dyDescent="0.2">
      <c r="A328" s="44">
        <v>323</v>
      </c>
      <c r="B328" s="37">
        <v>0</v>
      </c>
      <c r="C328" s="37">
        <v>0</v>
      </c>
      <c r="E328" s="44">
        <v>323</v>
      </c>
      <c r="F328" s="37">
        <v>0</v>
      </c>
      <c r="G328" s="37">
        <v>0</v>
      </c>
      <c r="I328" s="44">
        <v>323</v>
      </c>
      <c r="J328" s="37">
        <v>0</v>
      </c>
      <c r="K328" s="37">
        <v>0</v>
      </c>
      <c r="M328" s="44">
        <v>323</v>
      </c>
      <c r="N328" s="37">
        <v>0</v>
      </c>
      <c r="O328" s="37">
        <v>0</v>
      </c>
      <c r="Q328" s="44">
        <v>323</v>
      </c>
      <c r="R328" s="37">
        <v>0</v>
      </c>
      <c r="S328" s="37">
        <v>0</v>
      </c>
      <c r="U328" s="44">
        <v>323</v>
      </c>
      <c r="V328" s="37">
        <v>0</v>
      </c>
      <c r="W328" s="37">
        <v>0</v>
      </c>
      <c r="Y328" s="44">
        <v>323</v>
      </c>
      <c r="Z328" s="37">
        <v>0</v>
      </c>
      <c r="AA328" s="37">
        <v>0</v>
      </c>
      <c r="AC328" s="44">
        <v>323</v>
      </c>
      <c r="AD328" s="37">
        <v>0</v>
      </c>
      <c r="AE328" s="37">
        <v>0</v>
      </c>
    </row>
    <row r="329" spans="1:31" ht="14.25" x14ac:dyDescent="0.2">
      <c r="A329" s="44">
        <v>324</v>
      </c>
      <c r="B329" s="37">
        <v>0</v>
      </c>
      <c r="C329" s="37">
        <v>0</v>
      </c>
      <c r="E329" s="44">
        <v>324</v>
      </c>
      <c r="F329" s="37">
        <v>0</v>
      </c>
      <c r="G329" s="37">
        <v>0</v>
      </c>
      <c r="I329" s="44">
        <v>324</v>
      </c>
      <c r="J329" s="37">
        <v>0</v>
      </c>
      <c r="K329" s="37">
        <v>0</v>
      </c>
      <c r="M329" s="44">
        <v>324</v>
      </c>
      <c r="N329" s="37">
        <v>0</v>
      </c>
      <c r="O329" s="37">
        <v>0</v>
      </c>
      <c r="Q329" s="44">
        <v>324</v>
      </c>
      <c r="R329" s="37">
        <v>0</v>
      </c>
      <c r="S329" s="37">
        <v>0</v>
      </c>
      <c r="U329" s="44">
        <v>324</v>
      </c>
      <c r="V329" s="37">
        <v>0</v>
      </c>
      <c r="W329" s="37">
        <v>0</v>
      </c>
      <c r="Y329" s="44">
        <v>324</v>
      </c>
      <c r="Z329" s="37">
        <v>0</v>
      </c>
      <c r="AA329" s="37">
        <v>0</v>
      </c>
      <c r="AC329" s="44">
        <v>324</v>
      </c>
      <c r="AD329" s="37">
        <v>0</v>
      </c>
      <c r="AE329" s="37">
        <v>0</v>
      </c>
    </row>
    <row r="330" spans="1:31" ht="14.25" x14ac:dyDescent="0.2">
      <c r="A330" s="44">
        <v>325</v>
      </c>
      <c r="B330" s="37">
        <v>0</v>
      </c>
      <c r="C330" s="37">
        <v>0</v>
      </c>
      <c r="E330" s="44">
        <v>325</v>
      </c>
      <c r="F330" s="37">
        <v>0</v>
      </c>
      <c r="G330" s="37">
        <v>0</v>
      </c>
      <c r="I330" s="44">
        <v>325</v>
      </c>
      <c r="J330" s="37">
        <v>0</v>
      </c>
      <c r="K330" s="37">
        <v>0</v>
      </c>
      <c r="M330" s="44">
        <v>325</v>
      </c>
      <c r="N330" s="37">
        <v>0</v>
      </c>
      <c r="O330" s="37">
        <v>0</v>
      </c>
      <c r="Q330" s="44">
        <v>325</v>
      </c>
      <c r="R330" s="37">
        <v>0</v>
      </c>
      <c r="S330" s="37">
        <v>0</v>
      </c>
      <c r="U330" s="44">
        <v>325</v>
      </c>
      <c r="V330" s="37">
        <v>0</v>
      </c>
      <c r="W330" s="37">
        <v>0</v>
      </c>
      <c r="Y330" s="44">
        <v>325</v>
      </c>
      <c r="Z330" s="37">
        <v>0</v>
      </c>
      <c r="AA330" s="37">
        <v>0</v>
      </c>
      <c r="AC330" s="44">
        <v>325</v>
      </c>
      <c r="AD330" s="37">
        <v>0</v>
      </c>
      <c r="AE330" s="37">
        <v>0</v>
      </c>
    </row>
    <row r="331" spans="1:31" ht="14.25" x14ac:dyDescent="0.2">
      <c r="A331" s="44">
        <v>326</v>
      </c>
      <c r="B331" s="37">
        <v>0</v>
      </c>
      <c r="C331" s="37">
        <v>0</v>
      </c>
      <c r="E331" s="44">
        <v>326</v>
      </c>
      <c r="F331" s="37">
        <v>0</v>
      </c>
      <c r="G331" s="37">
        <v>0</v>
      </c>
      <c r="I331" s="44">
        <v>326</v>
      </c>
      <c r="J331" s="37">
        <v>0</v>
      </c>
      <c r="K331" s="37">
        <v>0</v>
      </c>
      <c r="M331" s="44">
        <v>326</v>
      </c>
      <c r="N331" s="37">
        <v>0</v>
      </c>
      <c r="O331" s="37">
        <v>0</v>
      </c>
      <c r="Q331" s="44">
        <v>326</v>
      </c>
      <c r="R331" s="37">
        <v>0</v>
      </c>
      <c r="S331" s="37">
        <v>0</v>
      </c>
      <c r="U331" s="44">
        <v>326</v>
      </c>
      <c r="V331" s="37">
        <v>0</v>
      </c>
      <c r="W331" s="37">
        <v>0</v>
      </c>
      <c r="Y331" s="44">
        <v>326</v>
      </c>
      <c r="Z331" s="37">
        <v>0</v>
      </c>
      <c r="AA331" s="37">
        <v>0</v>
      </c>
      <c r="AC331" s="44">
        <v>326</v>
      </c>
      <c r="AD331" s="37">
        <v>0</v>
      </c>
      <c r="AE331" s="37">
        <v>0</v>
      </c>
    </row>
    <row r="332" spans="1:31" ht="14.25" x14ac:dyDescent="0.2">
      <c r="A332" s="44">
        <v>327</v>
      </c>
      <c r="B332" s="37">
        <v>0</v>
      </c>
      <c r="C332" s="37">
        <v>0</v>
      </c>
      <c r="E332" s="44">
        <v>327</v>
      </c>
      <c r="F332" s="37">
        <v>0</v>
      </c>
      <c r="G332" s="37">
        <v>0</v>
      </c>
      <c r="I332" s="44">
        <v>327</v>
      </c>
      <c r="J332" s="37">
        <v>0</v>
      </c>
      <c r="K332" s="37">
        <v>0</v>
      </c>
      <c r="M332" s="44">
        <v>327</v>
      </c>
      <c r="N332" s="37">
        <v>0</v>
      </c>
      <c r="O332" s="37">
        <v>0</v>
      </c>
      <c r="Q332" s="44">
        <v>327</v>
      </c>
      <c r="R332" s="37">
        <v>0</v>
      </c>
      <c r="S332" s="37">
        <v>0</v>
      </c>
      <c r="U332" s="44">
        <v>327</v>
      </c>
      <c r="V332" s="37">
        <v>0</v>
      </c>
      <c r="W332" s="37">
        <v>0</v>
      </c>
      <c r="Y332" s="44">
        <v>327</v>
      </c>
      <c r="Z332" s="37">
        <v>0</v>
      </c>
      <c r="AA332" s="37">
        <v>0</v>
      </c>
      <c r="AC332" s="44">
        <v>327</v>
      </c>
      <c r="AD332" s="37">
        <v>0</v>
      </c>
      <c r="AE332" s="37">
        <v>0</v>
      </c>
    </row>
    <row r="333" spans="1:31" ht="14.25" x14ac:dyDescent="0.2">
      <c r="A333" s="44">
        <v>328</v>
      </c>
      <c r="B333" s="37">
        <v>0</v>
      </c>
      <c r="C333" s="37">
        <v>0</v>
      </c>
      <c r="E333" s="44">
        <v>328</v>
      </c>
      <c r="F333" s="37">
        <v>0</v>
      </c>
      <c r="G333" s="37">
        <v>0</v>
      </c>
      <c r="I333" s="44">
        <v>328</v>
      </c>
      <c r="J333" s="37">
        <v>0</v>
      </c>
      <c r="K333" s="37">
        <v>0</v>
      </c>
      <c r="M333" s="44">
        <v>328</v>
      </c>
      <c r="N333" s="37">
        <v>0</v>
      </c>
      <c r="O333" s="37">
        <v>0</v>
      </c>
      <c r="Q333" s="44">
        <v>328</v>
      </c>
      <c r="R333" s="37">
        <v>0</v>
      </c>
      <c r="S333" s="37">
        <v>0</v>
      </c>
      <c r="U333" s="44">
        <v>328</v>
      </c>
      <c r="V333" s="37">
        <v>0</v>
      </c>
      <c r="W333" s="37">
        <v>0</v>
      </c>
      <c r="Y333" s="44">
        <v>328</v>
      </c>
      <c r="Z333" s="37">
        <v>0</v>
      </c>
      <c r="AA333" s="37">
        <v>0</v>
      </c>
      <c r="AC333" s="44">
        <v>328</v>
      </c>
      <c r="AD333" s="37">
        <v>0</v>
      </c>
      <c r="AE333" s="37">
        <v>0</v>
      </c>
    </row>
    <row r="334" spans="1:31" ht="14.25" x14ac:dyDescent="0.2">
      <c r="A334" s="44">
        <v>329</v>
      </c>
      <c r="B334" s="37">
        <v>0</v>
      </c>
      <c r="C334" s="37">
        <v>0</v>
      </c>
      <c r="E334" s="44">
        <v>329</v>
      </c>
      <c r="F334" s="37">
        <v>0</v>
      </c>
      <c r="G334" s="37">
        <v>0</v>
      </c>
      <c r="I334" s="44">
        <v>329</v>
      </c>
      <c r="J334" s="37">
        <v>0</v>
      </c>
      <c r="K334" s="37">
        <v>0</v>
      </c>
      <c r="M334" s="44">
        <v>329</v>
      </c>
      <c r="N334" s="37">
        <v>0</v>
      </c>
      <c r="O334" s="37">
        <v>0</v>
      </c>
      <c r="Q334" s="44">
        <v>329</v>
      </c>
      <c r="R334" s="37">
        <v>0</v>
      </c>
      <c r="S334" s="37">
        <v>0</v>
      </c>
      <c r="U334" s="44">
        <v>329</v>
      </c>
      <c r="V334" s="37">
        <v>0</v>
      </c>
      <c r="W334" s="37">
        <v>0</v>
      </c>
      <c r="Y334" s="44">
        <v>329</v>
      </c>
      <c r="Z334" s="37">
        <v>0</v>
      </c>
      <c r="AA334" s="37">
        <v>0</v>
      </c>
      <c r="AC334" s="44">
        <v>329</v>
      </c>
      <c r="AD334" s="37">
        <v>0</v>
      </c>
      <c r="AE334" s="37">
        <v>0</v>
      </c>
    </row>
    <row r="335" spans="1:31" ht="14.25" x14ac:dyDescent="0.2">
      <c r="A335" s="44">
        <v>330</v>
      </c>
      <c r="B335" s="37">
        <v>0</v>
      </c>
      <c r="C335" s="37">
        <v>0</v>
      </c>
      <c r="E335" s="44">
        <v>330</v>
      </c>
      <c r="F335" s="37">
        <v>0</v>
      </c>
      <c r="G335" s="37">
        <v>0</v>
      </c>
      <c r="I335" s="44">
        <v>330</v>
      </c>
      <c r="J335" s="37">
        <v>0</v>
      </c>
      <c r="K335" s="37">
        <v>0</v>
      </c>
      <c r="M335" s="44">
        <v>330</v>
      </c>
      <c r="N335" s="37">
        <v>0</v>
      </c>
      <c r="O335" s="37">
        <v>0</v>
      </c>
      <c r="Q335" s="44">
        <v>330</v>
      </c>
      <c r="R335" s="37">
        <v>0</v>
      </c>
      <c r="S335" s="37">
        <v>0</v>
      </c>
      <c r="U335" s="44">
        <v>330</v>
      </c>
      <c r="V335" s="37">
        <v>0</v>
      </c>
      <c r="W335" s="37">
        <v>0</v>
      </c>
      <c r="Y335" s="44">
        <v>330</v>
      </c>
      <c r="Z335" s="37">
        <v>0</v>
      </c>
      <c r="AA335" s="37">
        <v>0</v>
      </c>
      <c r="AC335" s="44">
        <v>330</v>
      </c>
      <c r="AD335" s="37">
        <v>0</v>
      </c>
      <c r="AE335" s="37">
        <v>0</v>
      </c>
    </row>
    <row r="336" spans="1:31" ht="14.25" x14ac:dyDescent="0.2">
      <c r="A336" s="44">
        <v>331</v>
      </c>
      <c r="B336" s="37">
        <v>0</v>
      </c>
      <c r="C336" s="37">
        <v>0</v>
      </c>
      <c r="E336" s="44">
        <v>331</v>
      </c>
      <c r="F336" s="37">
        <v>0</v>
      </c>
      <c r="G336" s="37">
        <v>0</v>
      </c>
      <c r="I336" s="44">
        <v>331</v>
      </c>
      <c r="J336" s="37">
        <v>0</v>
      </c>
      <c r="K336" s="37">
        <v>0</v>
      </c>
      <c r="M336" s="44">
        <v>331</v>
      </c>
      <c r="N336" s="37">
        <v>0</v>
      </c>
      <c r="O336" s="37">
        <v>0</v>
      </c>
      <c r="Q336" s="44">
        <v>331</v>
      </c>
      <c r="R336" s="37">
        <v>0</v>
      </c>
      <c r="S336" s="37">
        <v>0</v>
      </c>
      <c r="U336" s="44">
        <v>331</v>
      </c>
      <c r="V336" s="37">
        <v>0</v>
      </c>
      <c r="W336" s="37">
        <v>0</v>
      </c>
      <c r="Y336" s="44">
        <v>331</v>
      </c>
      <c r="Z336" s="37">
        <v>0</v>
      </c>
      <c r="AA336" s="37">
        <v>0</v>
      </c>
      <c r="AC336" s="44">
        <v>331</v>
      </c>
      <c r="AD336" s="37">
        <v>0</v>
      </c>
      <c r="AE336" s="37">
        <v>0</v>
      </c>
    </row>
    <row r="337" spans="1:31" ht="14.25" x14ac:dyDescent="0.2">
      <c r="A337" s="44">
        <v>332</v>
      </c>
      <c r="B337" s="37">
        <v>0</v>
      </c>
      <c r="C337" s="37">
        <v>0</v>
      </c>
      <c r="E337" s="44">
        <v>332</v>
      </c>
      <c r="F337" s="37">
        <v>0</v>
      </c>
      <c r="G337" s="37">
        <v>0</v>
      </c>
      <c r="I337" s="44">
        <v>332</v>
      </c>
      <c r="J337" s="37">
        <v>0</v>
      </c>
      <c r="K337" s="37">
        <v>0</v>
      </c>
      <c r="M337" s="44">
        <v>332</v>
      </c>
      <c r="N337" s="37">
        <v>0</v>
      </c>
      <c r="O337" s="37">
        <v>0</v>
      </c>
      <c r="Q337" s="44">
        <v>332</v>
      </c>
      <c r="R337" s="37">
        <v>0</v>
      </c>
      <c r="S337" s="37">
        <v>0</v>
      </c>
      <c r="U337" s="44">
        <v>332</v>
      </c>
      <c r="V337" s="37">
        <v>0</v>
      </c>
      <c r="W337" s="37">
        <v>0</v>
      </c>
      <c r="Y337" s="44">
        <v>332</v>
      </c>
      <c r="Z337" s="37">
        <v>0</v>
      </c>
      <c r="AA337" s="37">
        <v>0</v>
      </c>
      <c r="AC337" s="44">
        <v>332</v>
      </c>
      <c r="AD337" s="37">
        <v>0</v>
      </c>
      <c r="AE337" s="37">
        <v>0</v>
      </c>
    </row>
    <row r="338" spans="1:31" ht="14.25" x14ac:dyDescent="0.2">
      <c r="A338" s="44">
        <v>333</v>
      </c>
      <c r="B338" s="37">
        <v>0</v>
      </c>
      <c r="C338" s="37">
        <v>0</v>
      </c>
      <c r="E338" s="44">
        <v>333</v>
      </c>
      <c r="F338" s="37">
        <v>0</v>
      </c>
      <c r="G338" s="37">
        <v>0</v>
      </c>
      <c r="I338" s="44">
        <v>333</v>
      </c>
      <c r="J338" s="37">
        <v>0</v>
      </c>
      <c r="K338" s="37">
        <v>0</v>
      </c>
      <c r="M338" s="44">
        <v>333</v>
      </c>
      <c r="N338" s="37">
        <v>0</v>
      </c>
      <c r="O338" s="37">
        <v>0</v>
      </c>
      <c r="Q338" s="44">
        <v>333</v>
      </c>
      <c r="R338" s="37">
        <v>0</v>
      </c>
      <c r="S338" s="37">
        <v>0</v>
      </c>
      <c r="U338" s="44">
        <v>333</v>
      </c>
      <c r="V338" s="37">
        <v>0</v>
      </c>
      <c r="W338" s="37">
        <v>0</v>
      </c>
      <c r="Y338" s="44">
        <v>333</v>
      </c>
      <c r="Z338" s="37">
        <v>0</v>
      </c>
      <c r="AA338" s="37">
        <v>0</v>
      </c>
      <c r="AC338" s="44">
        <v>333</v>
      </c>
      <c r="AD338" s="37">
        <v>0</v>
      </c>
      <c r="AE338" s="37">
        <v>0</v>
      </c>
    </row>
    <row r="339" spans="1:31" ht="14.25" x14ac:dyDescent="0.2">
      <c r="A339" s="44">
        <v>334</v>
      </c>
      <c r="B339" s="37">
        <v>0</v>
      </c>
      <c r="C339" s="37">
        <v>0</v>
      </c>
      <c r="E339" s="44">
        <v>334</v>
      </c>
      <c r="F339" s="37">
        <v>0</v>
      </c>
      <c r="G339" s="37">
        <v>0</v>
      </c>
      <c r="I339" s="44">
        <v>334</v>
      </c>
      <c r="J339" s="37">
        <v>0</v>
      </c>
      <c r="K339" s="37">
        <v>0</v>
      </c>
      <c r="M339" s="44">
        <v>334</v>
      </c>
      <c r="N339" s="37">
        <v>0</v>
      </c>
      <c r="O339" s="37">
        <v>0</v>
      </c>
      <c r="Q339" s="44">
        <v>334</v>
      </c>
      <c r="R339" s="37">
        <v>0</v>
      </c>
      <c r="S339" s="37">
        <v>0</v>
      </c>
      <c r="U339" s="44">
        <v>334</v>
      </c>
      <c r="V339" s="37">
        <v>0</v>
      </c>
      <c r="W339" s="37">
        <v>0</v>
      </c>
      <c r="Y339" s="44">
        <v>334</v>
      </c>
      <c r="Z339" s="37">
        <v>0</v>
      </c>
      <c r="AA339" s="37">
        <v>0</v>
      </c>
      <c r="AC339" s="44">
        <v>334</v>
      </c>
      <c r="AD339" s="37">
        <v>0</v>
      </c>
      <c r="AE339" s="37">
        <v>0</v>
      </c>
    </row>
    <row r="340" spans="1:31" ht="14.25" x14ac:dyDescent="0.2">
      <c r="A340" s="44">
        <v>335</v>
      </c>
      <c r="B340" s="37">
        <v>0</v>
      </c>
      <c r="C340" s="37">
        <v>0</v>
      </c>
      <c r="E340" s="44">
        <v>335</v>
      </c>
      <c r="F340" s="37">
        <v>0</v>
      </c>
      <c r="G340" s="37">
        <v>0</v>
      </c>
      <c r="I340" s="44">
        <v>335</v>
      </c>
      <c r="J340" s="37">
        <v>0</v>
      </c>
      <c r="K340" s="37">
        <v>0</v>
      </c>
      <c r="M340" s="44">
        <v>335</v>
      </c>
      <c r="N340" s="37">
        <v>0</v>
      </c>
      <c r="O340" s="37">
        <v>0</v>
      </c>
      <c r="Q340" s="44">
        <v>335</v>
      </c>
      <c r="R340" s="37">
        <v>0</v>
      </c>
      <c r="S340" s="37">
        <v>0</v>
      </c>
      <c r="U340" s="44">
        <v>335</v>
      </c>
      <c r="V340" s="37">
        <v>0</v>
      </c>
      <c r="W340" s="37">
        <v>0</v>
      </c>
      <c r="Y340" s="44">
        <v>335</v>
      </c>
      <c r="Z340" s="37">
        <v>0</v>
      </c>
      <c r="AA340" s="37">
        <v>0</v>
      </c>
      <c r="AC340" s="44">
        <v>335</v>
      </c>
      <c r="AD340" s="37">
        <v>0</v>
      </c>
      <c r="AE340" s="37">
        <v>0</v>
      </c>
    </row>
    <row r="341" spans="1:31" ht="14.25" x14ac:dyDescent="0.2">
      <c r="A341" s="44">
        <v>336</v>
      </c>
      <c r="B341" s="37">
        <v>0</v>
      </c>
      <c r="C341" s="37">
        <v>0</v>
      </c>
      <c r="E341" s="44">
        <v>336</v>
      </c>
      <c r="F341" s="37">
        <v>0</v>
      </c>
      <c r="G341" s="37">
        <v>0</v>
      </c>
      <c r="I341" s="44">
        <v>336</v>
      </c>
      <c r="J341" s="37">
        <v>0</v>
      </c>
      <c r="K341" s="37">
        <v>0</v>
      </c>
      <c r="M341" s="44">
        <v>336</v>
      </c>
      <c r="N341" s="37">
        <v>0</v>
      </c>
      <c r="O341" s="37">
        <v>0</v>
      </c>
      <c r="Q341" s="44">
        <v>336</v>
      </c>
      <c r="R341" s="37">
        <v>0</v>
      </c>
      <c r="S341" s="37">
        <v>0</v>
      </c>
      <c r="U341" s="44">
        <v>336</v>
      </c>
      <c r="V341" s="37">
        <v>0</v>
      </c>
      <c r="W341" s="37">
        <v>0</v>
      </c>
      <c r="Y341" s="44">
        <v>336</v>
      </c>
      <c r="Z341" s="37">
        <v>0</v>
      </c>
      <c r="AA341" s="37">
        <v>0</v>
      </c>
      <c r="AC341" s="44">
        <v>336</v>
      </c>
      <c r="AD341" s="37">
        <v>0</v>
      </c>
      <c r="AE341" s="37">
        <v>0</v>
      </c>
    </row>
    <row r="342" spans="1:31" ht="14.25" x14ac:dyDescent="0.2">
      <c r="A342" s="44">
        <v>337</v>
      </c>
      <c r="B342" s="37">
        <v>0</v>
      </c>
      <c r="C342" s="37">
        <v>0</v>
      </c>
      <c r="E342" s="44">
        <v>337</v>
      </c>
      <c r="F342" s="37">
        <v>0</v>
      </c>
      <c r="G342" s="37">
        <v>0</v>
      </c>
      <c r="I342" s="44">
        <v>337</v>
      </c>
      <c r="J342" s="37">
        <v>0</v>
      </c>
      <c r="K342" s="37">
        <v>0</v>
      </c>
      <c r="M342" s="44">
        <v>337</v>
      </c>
      <c r="N342" s="37">
        <v>0</v>
      </c>
      <c r="O342" s="37">
        <v>0</v>
      </c>
      <c r="Q342" s="44">
        <v>337</v>
      </c>
      <c r="R342" s="37">
        <v>0</v>
      </c>
      <c r="S342" s="37">
        <v>0</v>
      </c>
      <c r="U342" s="44">
        <v>337</v>
      </c>
      <c r="V342" s="37">
        <v>0</v>
      </c>
      <c r="W342" s="37">
        <v>0</v>
      </c>
      <c r="Y342" s="44">
        <v>337</v>
      </c>
      <c r="Z342" s="37">
        <v>0</v>
      </c>
      <c r="AA342" s="37">
        <v>0</v>
      </c>
      <c r="AC342" s="44">
        <v>337</v>
      </c>
      <c r="AD342" s="37">
        <v>0</v>
      </c>
      <c r="AE342" s="37">
        <v>0</v>
      </c>
    </row>
    <row r="343" spans="1:31" ht="14.25" x14ac:dyDescent="0.2">
      <c r="A343" s="44">
        <v>338</v>
      </c>
      <c r="B343" s="37">
        <v>0</v>
      </c>
      <c r="C343" s="37">
        <v>0</v>
      </c>
      <c r="E343" s="44">
        <v>338</v>
      </c>
      <c r="F343" s="37">
        <v>0</v>
      </c>
      <c r="G343" s="37">
        <v>0</v>
      </c>
      <c r="I343" s="44">
        <v>338</v>
      </c>
      <c r="J343" s="37">
        <v>0</v>
      </c>
      <c r="K343" s="37">
        <v>0</v>
      </c>
      <c r="M343" s="44">
        <v>338</v>
      </c>
      <c r="N343" s="37">
        <v>0</v>
      </c>
      <c r="O343" s="37">
        <v>0</v>
      </c>
      <c r="Q343" s="44">
        <v>338</v>
      </c>
      <c r="R343" s="37">
        <v>0</v>
      </c>
      <c r="S343" s="37">
        <v>0</v>
      </c>
      <c r="U343" s="44">
        <v>338</v>
      </c>
      <c r="V343" s="37">
        <v>0</v>
      </c>
      <c r="W343" s="37">
        <v>0</v>
      </c>
      <c r="Y343" s="44">
        <v>338</v>
      </c>
      <c r="Z343" s="37">
        <v>0</v>
      </c>
      <c r="AA343" s="37">
        <v>0</v>
      </c>
      <c r="AC343" s="44">
        <v>338</v>
      </c>
      <c r="AD343" s="37">
        <v>0</v>
      </c>
      <c r="AE343" s="37">
        <v>0</v>
      </c>
    </row>
    <row r="344" spans="1:31" ht="14.25" x14ac:dyDescent="0.2">
      <c r="A344" s="44">
        <v>339</v>
      </c>
      <c r="B344" s="37">
        <v>0</v>
      </c>
      <c r="C344" s="37">
        <v>0</v>
      </c>
      <c r="E344" s="44">
        <v>339</v>
      </c>
      <c r="F344" s="37">
        <v>0</v>
      </c>
      <c r="G344" s="37">
        <v>0</v>
      </c>
      <c r="I344" s="44">
        <v>339</v>
      </c>
      <c r="J344" s="37">
        <v>0</v>
      </c>
      <c r="K344" s="37">
        <v>0</v>
      </c>
      <c r="M344" s="44">
        <v>339</v>
      </c>
      <c r="N344" s="37">
        <v>0</v>
      </c>
      <c r="O344" s="37">
        <v>0</v>
      </c>
      <c r="Q344" s="44">
        <v>339</v>
      </c>
      <c r="R344" s="37">
        <v>0</v>
      </c>
      <c r="S344" s="37">
        <v>0</v>
      </c>
      <c r="U344" s="44">
        <v>339</v>
      </c>
      <c r="V344" s="37">
        <v>0</v>
      </c>
      <c r="W344" s="37">
        <v>0</v>
      </c>
      <c r="Y344" s="44">
        <v>339</v>
      </c>
      <c r="Z344" s="37">
        <v>0</v>
      </c>
      <c r="AA344" s="37">
        <v>0</v>
      </c>
      <c r="AC344" s="44">
        <v>339</v>
      </c>
      <c r="AD344" s="37">
        <v>0</v>
      </c>
      <c r="AE344" s="37">
        <v>0</v>
      </c>
    </row>
    <row r="345" spans="1:31" ht="14.25" x14ac:dyDescent="0.2">
      <c r="A345" s="44">
        <v>340</v>
      </c>
      <c r="B345" s="37">
        <v>0</v>
      </c>
      <c r="C345" s="37">
        <v>0</v>
      </c>
      <c r="E345" s="44">
        <v>340</v>
      </c>
      <c r="F345" s="37">
        <v>0</v>
      </c>
      <c r="G345" s="37">
        <v>0</v>
      </c>
      <c r="I345" s="44">
        <v>340</v>
      </c>
      <c r="J345" s="37">
        <v>0</v>
      </c>
      <c r="K345" s="37">
        <v>0</v>
      </c>
      <c r="M345" s="44">
        <v>340</v>
      </c>
      <c r="N345" s="37">
        <v>0</v>
      </c>
      <c r="O345" s="37">
        <v>0</v>
      </c>
      <c r="Q345" s="44">
        <v>340</v>
      </c>
      <c r="R345" s="37">
        <v>0</v>
      </c>
      <c r="S345" s="37">
        <v>0</v>
      </c>
      <c r="U345" s="44">
        <v>340</v>
      </c>
      <c r="V345" s="37">
        <v>0</v>
      </c>
      <c r="W345" s="37">
        <v>0</v>
      </c>
      <c r="Y345" s="44">
        <v>340</v>
      </c>
      <c r="Z345" s="37">
        <v>0</v>
      </c>
      <c r="AA345" s="37">
        <v>0</v>
      </c>
      <c r="AC345" s="44">
        <v>340</v>
      </c>
      <c r="AD345" s="37">
        <v>0</v>
      </c>
      <c r="AE345" s="37">
        <v>0</v>
      </c>
    </row>
    <row r="346" spans="1:31" ht="14.25" x14ac:dyDescent="0.2">
      <c r="A346" s="44">
        <v>341</v>
      </c>
      <c r="B346" s="37">
        <v>0</v>
      </c>
      <c r="C346" s="37">
        <v>0</v>
      </c>
      <c r="E346" s="44">
        <v>341</v>
      </c>
      <c r="F346" s="37">
        <v>0</v>
      </c>
      <c r="G346" s="37">
        <v>0</v>
      </c>
      <c r="I346" s="44">
        <v>341</v>
      </c>
      <c r="J346" s="37">
        <v>0</v>
      </c>
      <c r="K346" s="37">
        <v>0</v>
      </c>
      <c r="M346" s="44">
        <v>341</v>
      </c>
      <c r="N346" s="37">
        <v>0</v>
      </c>
      <c r="O346" s="37">
        <v>0</v>
      </c>
      <c r="Q346" s="44">
        <v>341</v>
      </c>
      <c r="R346" s="37">
        <v>0</v>
      </c>
      <c r="S346" s="37">
        <v>0</v>
      </c>
      <c r="U346" s="44">
        <v>341</v>
      </c>
      <c r="V346" s="37">
        <v>0</v>
      </c>
      <c r="W346" s="37">
        <v>0</v>
      </c>
      <c r="Y346" s="44">
        <v>341</v>
      </c>
      <c r="Z346" s="37">
        <v>0</v>
      </c>
      <c r="AA346" s="37">
        <v>0</v>
      </c>
      <c r="AC346" s="44">
        <v>341</v>
      </c>
      <c r="AD346" s="37">
        <v>0</v>
      </c>
      <c r="AE346" s="37">
        <v>0</v>
      </c>
    </row>
    <row r="347" spans="1:31" ht="14.25" x14ac:dyDescent="0.2">
      <c r="A347" s="44">
        <v>342</v>
      </c>
      <c r="B347" s="37">
        <v>0</v>
      </c>
      <c r="C347" s="37">
        <v>0</v>
      </c>
      <c r="E347" s="44">
        <v>342</v>
      </c>
      <c r="F347" s="37">
        <v>0</v>
      </c>
      <c r="G347" s="37">
        <v>0</v>
      </c>
      <c r="I347" s="44">
        <v>342</v>
      </c>
      <c r="J347" s="37">
        <v>0</v>
      </c>
      <c r="K347" s="37">
        <v>0</v>
      </c>
      <c r="M347" s="44">
        <v>342</v>
      </c>
      <c r="N347" s="37">
        <v>0</v>
      </c>
      <c r="O347" s="37">
        <v>0</v>
      </c>
      <c r="Q347" s="44">
        <v>342</v>
      </c>
      <c r="R347" s="37">
        <v>0</v>
      </c>
      <c r="S347" s="37">
        <v>0</v>
      </c>
      <c r="U347" s="44">
        <v>342</v>
      </c>
      <c r="V347" s="37">
        <v>0</v>
      </c>
      <c r="W347" s="37">
        <v>0</v>
      </c>
      <c r="Y347" s="44">
        <v>342</v>
      </c>
      <c r="Z347" s="37">
        <v>0</v>
      </c>
      <c r="AA347" s="37">
        <v>0</v>
      </c>
      <c r="AC347" s="44">
        <v>342</v>
      </c>
      <c r="AD347" s="37">
        <v>0</v>
      </c>
      <c r="AE347" s="37">
        <v>0</v>
      </c>
    </row>
    <row r="348" spans="1:31" ht="14.25" x14ac:dyDescent="0.2">
      <c r="A348" s="44">
        <v>343</v>
      </c>
      <c r="B348" s="37">
        <v>0</v>
      </c>
      <c r="C348" s="37">
        <v>0</v>
      </c>
      <c r="E348" s="44">
        <v>343</v>
      </c>
      <c r="F348" s="37">
        <v>0</v>
      </c>
      <c r="G348" s="37">
        <v>0</v>
      </c>
      <c r="I348" s="44">
        <v>343</v>
      </c>
      <c r="J348" s="37">
        <v>0</v>
      </c>
      <c r="K348" s="37">
        <v>0</v>
      </c>
      <c r="M348" s="44">
        <v>343</v>
      </c>
      <c r="N348" s="37">
        <v>0</v>
      </c>
      <c r="O348" s="37">
        <v>0</v>
      </c>
      <c r="Q348" s="44">
        <v>343</v>
      </c>
      <c r="R348" s="37">
        <v>0</v>
      </c>
      <c r="S348" s="37">
        <v>0</v>
      </c>
      <c r="U348" s="44">
        <v>343</v>
      </c>
      <c r="V348" s="37">
        <v>0</v>
      </c>
      <c r="W348" s="37">
        <v>0</v>
      </c>
      <c r="Y348" s="44">
        <v>343</v>
      </c>
      <c r="Z348" s="37">
        <v>0</v>
      </c>
      <c r="AA348" s="37">
        <v>0</v>
      </c>
      <c r="AC348" s="44">
        <v>343</v>
      </c>
      <c r="AD348" s="37">
        <v>0</v>
      </c>
      <c r="AE348" s="37">
        <v>0</v>
      </c>
    </row>
    <row r="349" spans="1:31" ht="14.25" x14ac:dyDescent="0.2">
      <c r="A349" s="44">
        <v>344</v>
      </c>
      <c r="B349" s="37">
        <v>0</v>
      </c>
      <c r="C349" s="37">
        <v>0</v>
      </c>
      <c r="E349" s="44">
        <v>344</v>
      </c>
      <c r="F349" s="37">
        <v>0</v>
      </c>
      <c r="G349" s="37">
        <v>0</v>
      </c>
      <c r="I349" s="44">
        <v>344</v>
      </c>
      <c r="J349" s="37">
        <v>0</v>
      </c>
      <c r="K349" s="37">
        <v>0</v>
      </c>
      <c r="M349" s="44">
        <v>344</v>
      </c>
      <c r="N349" s="37">
        <v>0</v>
      </c>
      <c r="O349" s="37">
        <v>0</v>
      </c>
      <c r="Q349" s="44">
        <v>344</v>
      </c>
      <c r="R349" s="37">
        <v>0</v>
      </c>
      <c r="S349" s="37">
        <v>0</v>
      </c>
      <c r="U349" s="44">
        <v>344</v>
      </c>
      <c r="V349" s="37">
        <v>0</v>
      </c>
      <c r="W349" s="37">
        <v>0</v>
      </c>
      <c r="Y349" s="44">
        <v>344</v>
      </c>
      <c r="Z349" s="37">
        <v>0</v>
      </c>
      <c r="AA349" s="37">
        <v>0</v>
      </c>
      <c r="AC349" s="44">
        <v>344</v>
      </c>
      <c r="AD349" s="37">
        <v>0</v>
      </c>
      <c r="AE349" s="37">
        <v>0</v>
      </c>
    </row>
    <row r="350" spans="1:31" ht="14.25" x14ac:dyDescent="0.2">
      <c r="A350" s="44">
        <v>345</v>
      </c>
      <c r="B350" s="37">
        <v>0</v>
      </c>
      <c r="C350" s="37">
        <v>0</v>
      </c>
      <c r="E350" s="44">
        <v>345</v>
      </c>
      <c r="F350" s="37">
        <v>0</v>
      </c>
      <c r="G350" s="37">
        <v>0</v>
      </c>
      <c r="I350" s="44">
        <v>345</v>
      </c>
      <c r="J350" s="37">
        <v>0</v>
      </c>
      <c r="K350" s="37">
        <v>0</v>
      </c>
      <c r="M350" s="44">
        <v>345</v>
      </c>
      <c r="N350" s="37">
        <v>0</v>
      </c>
      <c r="O350" s="37">
        <v>0</v>
      </c>
      <c r="Q350" s="44">
        <v>345</v>
      </c>
      <c r="R350" s="37">
        <v>0</v>
      </c>
      <c r="S350" s="37">
        <v>0</v>
      </c>
      <c r="U350" s="44">
        <v>345</v>
      </c>
      <c r="V350" s="37">
        <v>0</v>
      </c>
      <c r="W350" s="37">
        <v>0</v>
      </c>
      <c r="Y350" s="44">
        <v>345</v>
      </c>
      <c r="Z350" s="37">
        <v>0</v>
      </c>
      <c r="AA350" s="37">
        <v>0</v>
      </c>
      <c r="AC350" s="44">
        <v>345</v>
      </c>
      <c r="AD350" s="37">
        <v>0</v>
      </c>
      <c r="AE350" s="37">
        <v>0</v>
      </c>
    </row>
    <row r="351" spans="1:31" ht="14.25" x14ac:dyDescent="0.2">
      <c r="A351" s="44">
        <v>346</v>
      </c>
      <c r="B351" s="37">
        <v>0</v>
      </c>
      <c r="C351" s="37">
        <v>0</v>
      </c>
      <c r="E351" s="44">
        <v>346</v>
      </c>
      <c r="F351" s="37">
        <v>0</v>
      </c>
      <c r="G351" s="37">
        <v>0</v>
      </c>
      <c r="I351" s="44">
        <v>346</v>
      </c>
      <c r="J351" s="37">
        <v>0</v>
      </c>
      <c r="K351" s="37">
        <v>0</v>
      </c>
      <c r="M351" s="44">
        <v>346</v>
      </c>
      <c r="N351" s="37">
        <v>0</v>
      </c>
      <c r="O351" s="37">
        <v>0</v>
      </c>
      <c r="Q351" s="44">
        <v>346</v>
      </c>
      <c r="R351" s="37">
        <v>0</v>
      </c>
      <c r="S351" s="37">
        <v>0</v>
      </c>
      <c r="U351" s="44">
        <v>346</v>
      </c>
      <c r="V351" s="37">
        <v>0</v>
      </c>
      <c r="W351" s="37">
        <v>0</v>
      </c>
      <c r="Y351" s="44">
        <v>346</v>
      </c>
      <c r="Z351" s="37">
        <v>0</v>
      </c>
      <c r="AA351" s="37">
        <v>0</v>
      </c>
      <c r="AC351" s="44">
        <v>346</v>
      </c>
      <c r="AD351" s="37">
        <v>0</v>
      </c>
      <c r="AE351" s="37">
        <v>0</v>
      </c>
    </row>
    <row r="352" spans="1:31" ht="14.25" x14ac:dyDescent="0.2">
      <c r="A352" s="44">
        <v>347</v>
      </c>
      <c r="B352" s="37">
        <v>0</v>
      </c>
      <c r="C352" s="37">
        <v>0</v>
      </c>
      <c r="E352" s="44">
        <v>347</v>
      </c>
      <c r="F352" s="37">
        <v>0</v>
      </c>
      <c r="G352" s="37">
        <v>0</v>
      </c>
      <c r="I352" s="44">
        <v>347</v>
      </c>
      <c r="J352" s="37">
        <v>0</v>
      </c>
      <c r="K352" s="37">
        <v>0</v>
      </c>
      <c r="M352" s="44">
        <v>347</v>
      </c>
      <c r="N352" s="37">
        <v>0</v>
      </c>
      <c r="O352" s="37">
        <v>0</v>
      </c>
      <c r="Q352" s="44">
        <v>347</v>
      </c>
      <c r="R352" s="37">
        <v>0</v>
      </c>
      <c r="S352" s="37">
        <v>0</v>
      </c>
      <c r="U352" s="44">
        <v>347</v>
      </c>
      <c r="V352" s="37">
        <v>0</v>
      </c>
      <c r="W352" s="37">
        <v>0</v>
      </c>
      <c r="Y352" s="44">
        <v>347</v>
      </c>
      <c r="Z352" s="37">
        <v>0</v>
      </c>
      <c r="AA352" s="37">
        <v>0</v>
      </c>
      <c r="AC352" s="44">
        <v>347</v>
      </c>
      <c r="AD352" s="37">
        <v>0</v>
      </c>
      <c r="AE352" s="37">
        <v>0</v>
      </c>
    </row>
    <row r="353" spans="1:31" ht="14.25" x14ac:dyDescent="0.2">
      <c r="A353" s="44">
        <v>348</v>
      </c>
      <c r="B353" s="37">
        <v>0</v>
      </c>
      <c r="C353" s="37">
        <v>0</v>
      </c>
      <c r="E353" s="44">
        <v>348</v>
      </c>
      <c r="F353" s="37">
        <v>0</v>
      </c>
      <c r="G353" s="37">
        <v>0</v>
      </c>
      <c r="I353" s="44">
        <v>348</v>
      </c>
      <c r="J353" s="37">
        <v>0</v>
      </c>
      <c r="K353" s="37">
        <v>0</v>
      </c>
      <c r="M353" s="44">
        <v>348</v>
      </c>
      <c r="N353" s="37">
        <v>0</v>
      </c>
      <c r="O353" s="37">
        <v>0</v>
      </c>
      <c r="Q353" s="44">
        <v>348</v>
      </c>
      <c r="R353" s="37">
        <v>0</v>
      </c>
      <c r="S353" s="37">
        <v>0</v>
      </c>
      <c r="U353" s="44">
        <v>348</v>
      </c>
      <c r="V353" s="37">
        <v>0</v>
      </c>
      <c r="W353" s="37">
        <v>0</v>
      </c>
      <c r="Y353" s="44">
        <v>348</v>
      </c>
      <c r="Z353" s="37">
        <v>0</v>
      </c>
      <c r="AA353" s="37">
        <v>0</v>
      </c>
      <c r="AC353" s="44">
        <v>348</v>
      </c>
      <c r="AD353" s="37">
        <v>0</v>
      </c>
      <c r="AE353" s="37">
        <v>0</v>
      </c>
    </row>
    <row r="354" spans="1:31" ht="14.25" x14ac:dyDescent="0.2">
      <c r="A354" s="44">
        <v>349</v>
      </c>
      <c r="B354" s="37">
        <v>0</v>
      </c>
      <c r="C354" s="37">
        <v>0</v>
      </c>
      <c r="E354" s="44">
        <v>349</v>
      </c>
      <c r="F354" s="37">
        <v>0</v>
      </c>
      <c r="G354" s="37">
        <v>0</v>
      </c>
      <c r="I354" s="44">
        <v>349</v>
      </c>
      <c r="J354" s="37">
        <v>0</v>
      </c>
      <c r="K354" s="37">
        <v>0</v>
      </c>
      <c r="M354" s="44">
        <v>349</v>
      </c>
      <c r="N354" s="37">
        <v>0</v>
      </c>
      <c r="O354" s="37">
        <v>0</v>
      </c>
      <c r="Q354" s="44">
        <v>349</v>
      </c>
      <c r="R354" s="37">
        <v>0</v>
      </c>
      <c r="S354" s="37">
        <v>0</v>
      </c>
      <c r="U354" s="44">
        <v>349</v>
      </c>
      <c r="V354" s="37">
        <v>0</v>
      </c>
      <c r="W354" s="37">
        <v>0</v>
      </c>
      <c r="Y354" s="44">
        <v>349</v>
      </c>
      <c r="Z354" s="37">
        <v>0</v>
      </c>
      <c r="AA354" s="37">
        <v>0</v>
      </c>
      <c r="AC354" s="44">
        <v>349</v>
      </c>
      <c r="AD354" s="37">
        <v>0</v>
      </c>
      <c r="AE354" s="37">
        <v>0</v>
      </c>
    </row>
    <row r="355" spans="1:31" ht="14.25" x14ac:dyDescent="0.2">
      <c r="A355" s="44">
        <v>350</v>
      </c>
      <c r="B355" s="37">
        <v>0</v>
      </c>
      <c r="C355" s="37">
        <v>0</v>
      </c>
      <c r="E355" s="44">
        <v>350</v>
      </c>
      <c r="F355" s="37">
        <v>0</v>
      </c>
      <c r="G355" s="37">
        <v>0</v>
      </c>
      <c r="I355" s="44">
        <v>350</v>
      </c>
      <c r="J355" s="37">
        <v>0</v>
      </c>
      <c r="K355" s="37">
        <v>0</v>
      </c>
      <c r="M355" s="44">
        <v>350</v>
      </c>
      <c r="N355" s="37">
        <v>0</v>
      </c>
      <c r="O355" s="37">
        <v>0</v>
      </c>
      <c r="Q355" s="44">
        <v>350</v>
      </c>
      <c r="R355" s="37">
        <v>0</v>
      </c>
      <c r="S355" s="37">
        <v>0</v>
      </c>
      <c r="U355" s="44">
        <v>350</v>
      </c>
      <c r="V355" s="37">
        <v>0</v>
      </c>
      <c r="W355" s="37">
        <v>0</v>
      </c>
      <c r="Y355" s="44">
        <v>350</v>
      </c>
      <c r="Z355" s="37">
        <v>0</v>
      </c>
      <c r="AA355" s="37">
        <v>0</v>
      </c>
      <c r="AC355" s="44">
        <v>350</v>
      </c>
      <c r="AD355" s="37">
        <v>0</v>
      </c>
      <c r="AE355" s="37">
        <v>0</v>
      </c>
    </row>
    <row r="356" spans="1:31" ht="14.25" x14ac:dyDescent="0.2">
      <c r="A356" s="44">
        <v>351</v>
      </c>
      <c r="B356" s="37">
        <v>0</v>
      </c>
      <c r="C356" s="37">
        <v>0</v>
      </c>
      <c r="E356" s="44">
        <v>351</v>
      </c>
      <c r="F356" s="37">
        <v>0</v>
      </c>
      <c r="G356" s="37">
        <v>0</v>
      </c>
      <c r="I356" s="44">
        <v>351</v>
      </c>
      <c r="J356" s="37">
        <v>0</v>
      </c>
      <c r="K356" s="37">
        <v>0</v>
      </c>
      <c r="M356" s="44">
        <v>351</v>
      </c>
      <c r="N356" s="37">
        <v>0</v>
      </c>
      <c r="O356" s="37">
        <v>0</v>
      </c>
      <c r="Q356" s="44">
        <v>351</v>
      </c>
      <c r="R356" s="37">
        <v>0</v>
      </c>
      <c r="S356" s="37">
        <v>0</v>
      </c>
      <c r="U356" s="44">
        <v>351</v>
      </c>
      <c r="V356" s="37">
        <v>0</v>
      </c>
      <c r="W356" s="37">
        <v>0</v>
      </c>
      <c r="Y356" s="44">
        <v>351</v>
      </c>
      <c r="Z356" s="37">
        <v>0</v>
      </c>
      <c r="AA356" s="37">
        <v>0</v>
      </c>
      <c r="AC356" s="44">
        <v>351</v>
      </c>
      <c r="AD356" s="37">
        <v>0</v>
      </c>
      <c r="AE356" s="37">
        <v>0</v>
      </c>
    </row>
    <row r="357" spans="1:31" ht="14.25" x14ac:dyDescent="0.2">
      <c r="A357" s="44">
        <v>352</v>
      </c>
      <c r="B357" s="37">
        <v>0</v>
      </c>
      <c r="C357" s="37">
        <v>0</v>
      </c>
      <c r="E357" s="44">
        <v>352</v>
      </c>
      <c r="F357" s="37">
        <v>0</v>
      </c>
      <c r="G357" s="37">
        <v>0</v>
      </c>
      <c r="I357" s="44">
        <v>352</v>
      </c>
      <c r="J357" s="37">
        <v>0</v>
      </c>
      <c r="K357" s="37">
        <v>0</v>
      </c>
      <c r="M357" s="44">
        <v>352</v>
      </c>
      <c r="N357" s="37">
        <v>0</v>
      </c>
      <c r="O357" s="37">
        <v>0</v>
      </c>
      <c r="Q357" s="44">
        <v>352</v>
      </c>
      <c r="R357" s="37">
        <v>0</v>
      </c>
      <c r="S357" s="37">
        <v>0</v>
      </c>
      <c r="U357" s="44">
        <v>352</v>
      </c>
      <c r="V357" s="37">
        <v>0</v>
      </c>
      <c r="W357" s="37">
        <v>0</v>
      </c>
      <c r="Y357" s="44">
        <v>352</v>
      </c>
      <c r="Z357" s="37">
        <v>0</v>
      </c>
      <c r="AA357" s="37">
        <v>0</v>
      </c>
      <c r="AC357" s="44">
        <v>352</v>
      </c>
      <c r="AD357" s="37">
        <v>0</v>
      </c>
      <c r="AE357" s="37">
        <v>0</v>
      </c>
    </row>
    <row r="358" spans="1:31" ht="14.25" x14ac:dyDescent="0.2">
      <c r="A358" s="44">
        <v>353</v>
      </c>
      <c r="B358" s="37">
        <v>0</v>
      </c>
      <c r="C358" s="37">
        <v>0</v>
      </c>
      <c r="E358" s="44">
        <v>353</v>
      </c>
      <c r="F358" s="37">
        <v>0</v>
      </c>
      <c r="G358" s="37">
        <v>0</v>
      </c>
      <c r="I358" s="44">
        <v>353</v>
      </c>
      <c r="J358" s="37">
        <v>0</v>
      </c>
      <c r="K358" s="37">
        <v>0</v>
      </c>
      <c r="M358" s="44">
        <v>353</v>
      </c>
      <c r="N358" s="37">
        <v>0</v>
      </c>
      <c r="O358" s="37">
        <v>0</v>
      </c>
      <c r="Q358" s="44">
        <v>353</v>
      </c>
      <c r="R358" s="37">
        <v>0</v>
      </c>
      <c r="S358" s="37">
        <v>0</v>
      </c>
      <c r="U358" s="44">
        <v>353</v>
      </c>
      <c r="V358" s="37">
        <v>0</v>
      </c>
      <c r="W358" s="37">
        <v>0</v>
      </c>
      <c r="Y358" s="44">
        <v>353</v>
      </c>
      <c r="Z358" s="37">
        <v>0</v>
      </c>
      <c r="AA358" s="37">
        <v>0</v>
      </c>
      <c r="AC358" s="44">
        <v>353</v>
      </c>
      <c r="AD358" s="37">
        <v>0</v>
      </c>
      <c r="AE358" s="37">
        <v>0</v>
      </c>
    </row>
    <row r="359" spans="1:31" ht="14.25" x14ac:dyDescent="0.2">
      <c r="A359" s="44">
        <v>354</v>
      </c>
      <c r="B359" s="37">
        <v>0</v>
      </c>
      <c r="C359" s="37">
        <v>0</v>
      </c>
      <c r="E359" s="44">
        <v>354</v>
      </c>
      <c r="F359" s="37">
        <v>0</v>
      </c>
      <c r="G359" s="37">
        <v>0</v>
      </c>
      <c r="I359" s="44">
        <v>354</v>
      </c>
      <c r="J359" s="37">
        <v>0</v>
      </c>
      <c r="K359" s="37">
        <v>0</v>
      </c>
      <c r="M359" s="44">
        <v>354</v>
      </c>
      <c r="N359" s="37">
        <v>0</v>
      </c>
      <c r="O359" s="37">
        <v>0</v>
      </c>
      <c r="Q359" s="44">
        <v>354</v>
      </c>
      <c r="R359" s="37">
        <v>0</v>
      </c>
      <c r="S359" s="37">
        <v>0</v>
      </c>
      <c r="U359" s="44">
        <v>354</v>
      </c>
      <c r="V359" s="37">
        <v>0</v>
      </c>
      <c r="W359" s="37">
        <v>0</v>
      </c>
      <c r="Y359" s="44">
        <v>354</v>
      </c>
      <c r="Z359" s="37">
        <v>0</v>
      </c>
      <c r="AA359" s="37">
        <v>0</v>
      </c>
      <c r="AC359" s="44">
        <v>354</v>
      </c>
      <c r="AD359" s="37">
        <v>0</v>
      </c>
      <c r="AE359" s="37">
        <v>0</v>
      </c>
    </row>
    <row r="360" spans="1:31" ht="14.25" x14ac:dyDescent="0.2">
      <c r="A360" s="44">
        <v>355</v>
      </c>
      <c r="B360" s="37">
        <v>0</v>
      </c>
      <c r="C360" s="37">
        <v>0</v>
      </c>
      <c r="E360" s="44">
        <v>355</v>
      </c>
      <c r="F360" s="37">
        <v>0</v>
      </c>
      <c r="G360" s="37">
        <v>0</v>
      </c>
      <c r="I360" s="44">
        <v>355</v>
      </c>
      <c r="J360" s="37">
        <v>0</v>
      </c>
      <c r="K360" s="37">
        <v>0</v>
      </c>
      <c r="M360" s="44">
        <v>355</v>
      </c>
      <c r="N360" s="37">
        <v>0</v>
      </c>
      <c r="O360" s="37">
        <v>0</v>
      </c>
      <c r="Q360" s="44">
        <v>355</v>
      </c>
      <c r="R360" s="37">
        <v>0</v>
      </c>
      <c r="S360" s="37">
        <v>0</v>
      </c>
      <c r="U360" s="44">
        <v>355</v>
      </c>
      <c r="V360" s="37">
        <v>0</v>
      </c>
      <c r="W360" s="37">
        <v>0</v>
      </c>
      <c r="Y360" s="44">
        <v>355</v>
      </c>
      <c r="Z360" s="37">
        <v>0</v>
      </c>
      <c r="AA360" s="37">
        <v>0</v>
      </c>
      <c r="AC360" s="44">
        <v>355</v>
      </c>
      <c r="AD360" s="37">
        <v>0</v>
      </c>
      <c r="AE360" s="37">
        <v>0</v>
      </c>
    </row>
    <row r="361" spans="1:31" ht="14.25" x14ac:dyDescent="0.2">
      <c r="A361" s="44">
        <v>356</v>
      </c>
      <c r="B361" s="37">
        <v>0</v>
      </c>
      <c r="C361" s="37">
        <v>0</v>
      </c>
      <c r="E361" s="44">
        <v>356</v>
      </c>
      <c r="F361" s="37">
        <v>0</v>
      </c>
      <c r="G361" s="37">
        <v>0</v>
      </c>
      <c r="I361" s="44">
        <v>356</v>
      </c>
      <c r="J361" s="37">
        <v>0</v>
      </c>
      <c r="K361" s="37">
        <v>0</v>
      </c>
      <c r="M361" s="44">
        <v>356</v>
      </c>
      <c r="N361" s="37">
        <v>0</v>
      </c>
      <c r="O361" s="37">
        <v>0</v>
      </c>
      <c r="Q361" s="44">
        <v>356</v>
      </c>
      <c r="R361" s="37">
        <v>0</v>
      </c>
      <c r="S361" s="37">
        <v>0</v>
      </c>
      <c r="U361" s="44">
        <v>356</v>
      </c>
      <c r="V361" s="37">
        <v>0</v>
      </c>
      <c r="W361" s="37">
        <v>0</v>
      </c>
      <c r="Y361" s="44">
        <v>356</v>
      </c>
      <c r="Z361" s="37">
        <v>0</v>
      </c>
      <c r="AA361" s="37">
        <v>0</v>
      </c>
      <c r="AC361" s="44">
        <v>356</v>
      </c>
      <c r="AD361" s="37">
        <v>0</v>
      </c>
      <c r="AE361" s="37">
        <v>0</v>
      </c>
    </row>
    <row r="362" spans="1:31" ht="14.25" x14ac:dyDescent="0.2">
      <c r="A362" s="44">
        <v>357</v>
      </c>
      <c r="B362" s="37">
        <v>0</v>
      </c>
      <c r="C362" s="37">
        <v>0</v>
      </c>
      <c r="E362" s="44">
        <v>357</v>
      </c>
      <c r="F362" s="37">
        <v>0</v>
      </c>
      <c r="G362" s="37">
        <v>0</v>
      </c>
      <c r="I362" s="44">
        <v>357</v>
      </c>
      <c r="J362" s="37">
        <v>0</v>
      </c>
      <c r="K362" s="37">
        <v>0</v>
      </c>
      <c r="M362" s="44">
        <v>357</v>
      </c>
      <c r="N362" s="37">
        <v>0</v>
      </c>
      <c r="O362" s="37">
        <v>0</v>
      </c>
      <c r="Q362" s="44">
        <v>357</v>
      </c>
      <c r="R362" s="37">
        <v>0</v>
      </c>
      <c r="S362" s="37">
        <v>0</v>
      </c>
      <c r="U362" s="44">
        <v>357</v>
      </c>
      <c r="V362" s="37">
        <v>0</v>
      </c>
      <c r="W362" s="37">
        <v>0</v>
      </c>
      <c r="Y362" s="44">
        <v>357</v>
      </c>
      <c r="Z362" s="37">
        <v>0</v>
      </c>
      <c r="AA362" s="37">
        <v>0</v>
      </c>
      <c r="AC362" s="44">
        <v>357</v>
      </c>
      <c r="AD362" s="37">
        <v>0</v>
      </c>
      <c r="AE362" s="37">
        <v>0</v>
      </c>
    </row>
    <row r="363" spans="1:31" ht="14.25" x14ac:dyDescent="0.2">
      <c r="A363" s="44">
        <v>358</v>
      </c>
      <c r="B363" s="37">
        <v>0</v>
      </c>
      <c r="C363" s="37">
        <v>0</v>
      </c>
      <c r="E363" s="44">
        <v>358</v>
      </c>
      <c r="F363" s="37">
        <v>0</v>
      </c>
      <c r="G363" s="37">
        <v>0</v>
      </c>
      <c r="I363" s="44">
        <v>358</v>
      </c>
      <c r="J363" s="37">
        <v>0</v>
      </c>
      <c r="K363" s="37">
        <v>0</v>
      </c>
      <c r="M363" s="44">
        <v>358</v>
      </c>
      <c r="N363" s="37">
        <v>0</v>
      </c>
      <c r="O363" s="37">
        <v>0</v>
      </c>
      <c r="Q363" s="44">
        <v>358</v>
      </c>
      <c r="R363" s="37">
        <v>0</v>
      </c>
      <c r="S363" s="37">
        <v>0</v>
      </c>
      <c r="U363" s="44">
        <v>358</v>
      </c>
      <c r="V363" s="37">
        <v>0</v>
      </c>
      <c r="W363" s="37">
        <v>0</v>
      </c>
      <c r="Y363" s="44">
        <v>358</v>
      </c>
      <c r="Z363" s="37">
        <v>0</v>
      </c>
      <c r="AA363" s="37">
        <v>0</v>
      </c>
      <c r="AC363" s="44">
        <v>358</v>
      </c>
      <c r="AD363" s="37">
        <v>0</v>
      </c>
      <c r="AE363" s="37">
        <v>0</v>
      </c>
    </row>
    <row r="364" spans="1:31" ht="14.25" x14ac:dyDescent="0.2">
      <c r="A364" s="44">
        <v>359</v>
      </c>
      <c r="B364" s="37">
        <v>0</v>
      </c>
      <c r="C364" s="37">
        <v>0</v>
      </c>
      <c r="E364" s="44">
        <v>359</v>
      </c>
      <c r="F364" s="37">
        <v>0</v>
      </c>
      <c r="G364" s="37">
        <v>0</v>
      </c>
      <c r="I364" s="44">
        <v>359</v>
      </c>
      <c r="J364" s="37">
        <v>0</v>
      </c>
      <c r="K364" s="37">
        <v>0</v>
      </c>
      <c r="M364" s="44">
        <v>359</v>
      </c>
      <c r="N364" s="37">
        <v>0</v>
      </c>
      <c r="O364" s="37">
        <v>0</v>
      </c>
      <c r="Q364" s="44">
        <v>359</v>
      </c>
      <c r="R364" s="37">
        <v>0</v>
      </c>
      <c r="S364" s="37">
        <v>0</v>
      </c>
      <c r="U364" s="44">
        <v>359</v>
      </c>
      <c r="V364" s="37">
        <v>0</v>
      </c>
      <c r="W364" s="37">
        <v>0</v>
      </c>
      <c r="Y364" s="44">
        <v>359</v>
      </c>
      <c r="Z364" s="37">
        <v>0</v>
      </c>
      <c r="AA364" s="37">
        <v>0</v>
      </c>
      <c r="AC364" s="44">
        <v>359</v>
      </c>
      <c r="AD364" s="37">
        <v>0</v>
      </c>
      <c r="AE364" s="37">
        <v>0</v>
      </c>
    </row>
    <row r="365" spans="1:31" ht="14.25" x14ac:dyDescent="0.2">
      <c r="A365" s="44">
        <v>360</v>
      </c>
      <c r="B365" s="37">
        <v>0</v>
      </c>
      <c r="C365" s="37">
        <v>0</v>
      </c>
      <c r="E365" s="44">
        <v>360</v>
      </c>
      <c r="F365" s="37">
        <v>0</v>
      </c>
      <c r="G365" s="37">
        <v>0</v>
      </c>
      <c r="I365" s="44">
        <v>360</v>
      </c>
      <c r="J365" s="37">
        <v>0</v>
      </c>
      <c r="K365" s="37">
        <v>0</v>
      </c>
      <c r="M365" s="44">
        <v>360</v>
      </c>
      <c r="N365" s="37">
        <v>0</v>
      </c>
      <c r="O365" s="37">
        <v>0</v>
      </c>
      <c r="Q365" s="44">
        <v>360</v>
      </c>
      <c r="R365" s="37">
        <v>0</v>
      </c>
      <c r="S365" s="37">
        <v>0</v>
      </c>
      <c r="U365" s="44">
        <v>360</v>
      </c>
      <c r="V365" s="37">
        <v>0</v>
      </c>
      <c r="W365" s="37">
        <v>0</v>
      </c>
      <c r="Y365" s="44">
        <v>360</v>
      </c>
      <c r="Z365" s="37">
        <v>0</v>
      </c>
      <c r="AA365" s="37">
        <v>0</v>
      </c>
      <c r="AC365" s="44">
        <v>360</v>
      </c>
      <c r="AD365" s="37">
        <v>0</v>
      </c>
      <c r="AE365" s="37">
        <v>0</v>
      </c>
    </row>
    <row r="366" spans="1:31" ht="14.25" x14ac:dyDescent="0.2">
      <c r="A366" s="44">
        <v>361</v>
      </c>
      <c r="B366" s="37">
        <v>0</v>
      </c>
      <c r="C366" s="37">
        <v>0</v>
      </c>
      <c r="E366" s="44">
        <v>361</v>
      </c>
      <c r="F366" s="37">
        <v>0</v>
      </c>
      <c r="G366" s="37">
        <v>0</v>
      </c>
      <c r="I366" s="44">
        <v>361</v>
      </c>
      <c r="J366" s="37">
        <v>0</v>
      </c>
      <c r="K366" s="37">
        <v>0</v>
      </c>
      <c r="M366" s="44">
        <v>361</v>
      </c>
      <c r="N366" s="37">
        <v>0</v>
      </c>
      <c r="O366" s="37">
        <v>0</v>
      </c>
      <c r="Q366" s="44">
        <v>361</v>
      </c>
      <c r="R366" s="37">
        <v>0</v>
      </c>
      <c r="S366" s="37">
        <v>0</v>
      </c>
      <c r="U366" s="44">
        <v>361</v>
      </c>
      <c r="V366" s="37">
        <v>0</v>
      </c>
      <c r="W366" s="37">
        <v>0</v>
      </c>
      <c r="Y366" s="44">
        <v>361</v>
      </c>
      <c r="Z366" s="37">
        <v>0</v>
      </c>
      <c r="AA366" s="37">
        <v>0</v>
      </c>
      <c r="AC366" s="44">
        <v>361</v>
      </c>
      <c r="AD366" s="37">
        <v>0</v>
      </c>
      <c r="AE366" s="37">
        <v>0</v>
      </c>
    </row>
    <row r="367" spans="1:31" ht="14.25" x14ac:dyDescent="0.2">
      <c r="A367" s="44">
        <v>362</v>
      </c>
      <c r="B367" s="37">
        <v>0</v>
      </c>
      <c r="C367" s="37">
        <v>0</v>
      </c>
      <c r="E367" s="44">
        <v>362</v>
      </c>
      <c r="F367" s="37">
        <v>0</v>
      </c>
      <c r="G367" s="37">
        <v>0</v>
      </c>
      <c r="I367" s="44">
        <v>362</v>
      </c>
      <c r="J367" s="37">
        <v>0</v>
      </c>
      <c r="K367" s="37">
        <v>0</v>
      </c>
      <c r="M367" s="44">
        <v>362</v>
      </c>
      <c r="N367" s="37">
        <v>0</v>
      </c>
      <c r="O367" s="37">
        <v>0</v>
      </c>
      <c r="Q367" s="44">
        <v>362</v>
      </c>
      <c r="R367" s="37">
        <v>0</v>
      </c>
      <c r="S367" s="37">
        <v>0</v>
      </c>
      <c r="U367" s="44">
        <v>362</v>
      </c>
      <c r="V367" s="37">
        <v>0</v>
      </c>
      <c r="W367" s="37">
        <v>0</v>
      </c>
      <c r="Y367" s="44">
        <v>362</v>
      </c>
      <c r="Z367" s="37">
        <v>0</v>
      </c>
      <c r="AA367" s="37">
        <v>0</v>
      </c>
      <c r="AC367" s="44">
        <v>362</v>
      </c>
      <c r="AD367" s="37">
        <v>0</v>
      </c>
      <c r="AE367" s="37">
        <v>0</v>
      </c>
    </row>
    <row r="368" spans="1:31" ht="14.25" x14ac:dyDescent="0.2">
      <c r="A368" s="44">
        <v>363</v>
      </c>
      <c r="B368" s="37">
        <v>0</v>
      </c>
      <c r="C368" s="37">
        <v>0</v>
      </c>
      <c r="E368" s="44">
        <v>363</v>
      </c>
      <c r="F368" s="37">
        <v>0</v>
      </c>
      <c r="G368" s="37">
        <v>0</v>
      </c>
      <c r="I368" s="44">
        <v>363</v>
      </c>
      <c r="J368" s="37">
        <v>0</v>
      </c>
      <c r="K368" s="37">
        <v>0</v>
      </c>
      <c r="M368" s="44">
        <v>363</v>
      </c>
      <c r="N368" s="37">
        <v>0</v>
      </c>
      <c r="O368" s="37">
        <v>0</v>
      </c>
      <c r="Q368" s="44">
        <v>363</v>
      </c>
      <c r="R368" s="37">
        <v>0</v>
      </c>
      <c r="S368" s="37">
        <v>0</v>
      </c>
      <c r="U368" s="44">
        <v>363</v>
      </c>
      <c r="V368" s="37">
        <v>0</v>
      </c>
      <c r="W368" s="37">
        <v>0</v>
      </c>
      <c r="Y368" s="44">
        <v>363</v>
      </c>
      <c r="Z368" s="37">
        <v>0</v>
      </c>
      <c r="AA368" s="37">
        <v>0</v>
      </c>
      <c r="AC368" s="44">
        <v>363</v>
      </c>
      <c r="AD368" s="37">
        <v>0</v>
      </c>
      <c r="AE368" s="37">
        <v>0</v>
      </c>
    </row>
    <row r="369" spans="1:31" ht="14.25" x14ac:dyDescent="0.2">
      <c r="A369" s="44">
        <v>364</v>
      </c>
      <c r="B369" s="37">
        <v>0</v>
      </c>
      <c r="C369" s="37">
        <v>0</v>
      </c>
      <c r="E369" s="44">
        <v>364</v>
      </c>
      <c r="F369" s="37">
        <v>0</v>
      </c>
      <c r="G369" s="37">
        <v>0</v>
      </c>
      <c r="I369" s="44">
        <v>364</v>
      </c>
      <c r="J369" s="37">
        <v>0</v>
      </c>
      <c r="K369" s="37">
        <v>0</v>
      </c>
      <c r="M369" s="44">
        <v>364</v>
      </c>
      <c r="N369" s="37">
        <v>0</v>
      </c>
      <c r="O369" s="37">
        <v>0</v>
      </c>
      <c r="Q369" s="44">
        <v>364</v>
      </c>
      <c r="R369" s="37">
        <v>0</v>
      </c>
      <c r="S369" s="37">
        <v>0</v>
      </c>
      <c r="U369" s="44">
        <v>364</v>
      </c>
      <c r="V369" s="37">
        <v>0</v>
      </c>
      <c r="W369" s="37">
        <v>0</v>
      </c>
      <c r="Y369" s="44">
        <v>364</v>
      </c>
      <c r="Z369" s="37">
        <v>0</v>
      </c>
      <c r="AA369" s="37">
        <v>0</v>
      </c>
      <c r="AC369" s="44">
        <v>364</v>
      </c>
      <c r="AD369" s="37">
        <v>0</v>
      </c>
      <c r="AE369" s="37">
        <v>0</v>
      </c>
    </row>
    <row r="370" spans="1:31" ht="14.25" x14ac:dyDescent="0.2">
      <c r="A370" s="44">
        <v>365</v>
      </c>
      <c r="B370" s="37">
        <v>0</v>
      </c>
      <c r="C370" s="37">
        <v>0</v>
      </c>
      <c r="E370" s="44">
        <v>365</v>
      </c>
      <c r="F370" s="37">
        <v>0</v>
      </c>
      <c r="G370" s="37">
        <v>0</v>
      </c>
      <c r="I370" s="44">
        <v>365</v>
      </c>
      <c r="J370" s="37">
        <v>0</v>
      </c>
      <c r="K370" s="37">
        <v>0</v>
      </c>
      <c r="M370" s="44">
        <v>365</v>
      </c>
      <c r="N370" s="37">
        <v>0</v>
      </c>
      <c r="O370" s="37">
        <v>0</v>
      </c>
      <c r="Q370" s="44">
        <v>365</v>
      </c>
      <c r="R370" s="37">
        <v>0</v>
      </c>
      <c r="S370" s="37">
        <v>0</v>
      </c>
      <c r="U370" s="44">
        <v>365</v>
      </c>
      <c r="V370" s="37">
        <v>0</v>
      </c>
      <c r="W370" s="37">
        <v>0</v>
      </c>
      <c r="Y370" s="44">
        <v>365</v>
      </c>
      <c r="Z370" s="37">
        <v>0</v>
      </c>
      <c r="AA370" s="37">
        <v>0</v>
      </c>
      <c r="AC370" s="44">
        <v>365</v>
      </c>
      <c r="AD370" s="37">
        <v>0</v>
      </c>
      <c r="AE370" s="37">
        <v>0</v>
      </c>
    </row>
    <row r="371" spans="1:31" ht="14.25" x14ac:dyDescent="0.2">
      <c r="A371" s="44">
        <v>366</v>
      </c>
      <c r="B371" s="37">
        <v>0</v>
      </c>
      <c r="C371" s="37">
        <v>0</v>
      </c>
      <c r="E371" s="44">
        <v>366</v>
      </c>
      <c r="F371" s="37">
        <v>0</v>
      </c>
      <c r="G371" s="37">
        <v>0</v>
      </c>
      <c r="I371" s="44">
        <v>366</v>
      </c>
      <c r="J371" s="37">
        <v>0</v>
      </c>
      <c r="K371" s="37">
        <v>0</v>
      </c>
      <c r="M371" s="44">
        <v>366</v>
      </c>
      <c r="N371" s="37">
        <v>0</v>
      </c>
      <c r="O371" s="37">
        <v>0</v>
      </c>
      <c r="Q371" s="44">
        <v>366</v>
      </c>
      <c r="R371" s="37">
        <v>0</v>
      </c>
      <c r="S371" s="37">
        <v>0</v>
      </c>
      <c r="U371" s="44">
        <v>366</v>
      </c>
      <c r="V371" s="37">
        <v>0</v>
      </c>
      <c r="W371" s="37">
        <v>0</v>
      </c>
      <c r="Y371" s="44">
        <v>366</v>
      </c>
      <c r="Z371" s="37">
        <v>0</v>
      </c>
      <c r="AA371" s="37">
        <v>0</v>
      </c>
      <c r="AC371" s="44">
        <v>366</v>
      </c>
      <c r="AD371" s="37">
        <v>0</v>
      </c>
      <c r="AE371" s="37">
        <v>0</v>
      </c>
    </row>
    <row r="372" spans="1:31" ht="14.25" x14ac:dyDescent="0.2">
      <c r="A372" s="44">
        <v>367</v>
      </c>
      <c r="B372" s="37">
        <v>0</v>
      </c>
      <c r="C372" s="37">
        <v>0</v>
      </c>
      <c r="E372" s="44">
        <v>367</v>
      </c>
      <c r="F372" s="37">
        <v>0</v>
      </c>
      <c r="G372" s="37">
        <v>0</v>
      </c>
      <c r="I372" s="44">
        <v>367</v>
      </c>
      <c r="J372" s="37">
        <v>0</v>
      </c>
      <c r="K372" s="37">
        <v>0</v>
      </c>
      <c r="M372" s="44">
        <v>367</v>
      </c>
      <c r="N372" s="37">
        <v>0</v>
      </c>
      <c r="O372" s="37">
        <v>0</v>
      </c>
      <c r="Q372" s="44">
        <v>367</v>
      </c>
      <c r="R372" s="37">
        <v>0</v>
      </c>
      <c r="S372" s="37">
        <v>0</v>
      </c>
      <c r="U372" s="44">
        <v>367</v>
      </c>
      <c r="V372" s="37">
        <v>0</v>
      </c>
      <c r="W372" s="37">
        <v>0</v>
      </c>
      <c r="Y372" s="44">
        <v>367</v>
      </c>
      <c r="Z372" s="37">
        <v>0</v>
      </c>
      <c r="AA372" s="37">
        <v>0</v>
      </c>
      <c r="AC372" s="44">
        <v>367</v>
      </c>
      <c r="AD372" s="37">
        <v>0</v>
      </c>
      <c r="AE372" s="37">
        <v>0</v>
      </c>
    </row>
    <row r="373" spans="1:31" ht="14.25" x14ac:dyDescent="0.2">
      <c r="A373" s="44">
        <v>368</v>
      </c>
      <c r="B373" s="37">
        <v>0</v>
      </c>
      <c r="C373" s="37">
        <v>0</v>
      </c>
      <c r="E373" s="44">
        <v>368</v>
      </c>
      <c r="F373" s="37">
        <v>0</v>
      </c>
      <c r="G373" s="37">
        <v>0</v>
      </c>
      <c r="I373" s="44">
        <v>368</v>
      </c>
      <c r="J373" s="37">
        <v>0</v>
      </c>
      <c r="K373" s="37">
        <v>0</v>
      </c>
      <c r="M373" s="44">
        <v>368</v>
      </c>
      <c r="N373" s="37">
        <v>0</v>
      </c>
      <c r="O373" s="37">
        <v>0</v>
      </c>
      <c r="Q373" s="44">
        <v>368</v>
      </c>
      <c r="R373" s="37">
        <v>0</v>
      </c>
      <c r="S373" s="37">
        <v>0</v>
      </c>
      <c r="U373" s="44">
        <v>368</v>
      </c>
      <c r="V373" s="37">
        <v>0</v>
      </c>
      <c r="W373" s="37">
        <v>0</v>
      </c>
      <c r="Y373" s="44">
        <v>368</v>
      </c>
      <c r="Z373" s="37">
        <v>0</v>
      </c>
      <c r="AA373" s="37">
        <v>0</v>
      </c>
      <c r="AC373" s="44">
        <v>368</v>
      </c>
      <c r="AD373" s="37">
        <v>0</v>
      </c>
      <c r="AE373" s="37">
        <v>0</v>
      </c>
    </row>
    <row r="374" spans="1:31" ht="14.25" x14ac:dyDescent="0.2">
      <c r="A374" s="44">
        <v>369</v>
      </c>
      <c r="B374" s="37">
        <v>0</v>
      </c>
      <c r="C374" s="37">
        <v>0</v>
      </c>
      <c r="E374" s="44">
        <v>369</v>
      </c>
      <c r="F374" s="37">
        <v>0</v>
      </c>
      <c r="G374" s="37">
        <v>0</v>
      </c>
      <c r="I374" s="44">
        <v>369</v>
      </c>
      <c r="J374" s="37">
        <v>0</v>
      </c>
      <c r="K374" s="37">
        <v>0</v>
      </c>
      <c r="M374" s="44">
        <v>369</v>
      </c>
      <c r="N374" s="37">
        <v>0</v>
      </c>
      <c r="O374" s="37">
        <v>0</v>
      </c>
      <c r="Q374" s="44">
        <v>369</v>
      </c>
      <c r="R374" s="37">
        <v>0</v>
      </c>
      <c r="S374" s="37">
        <v>0</v>
      </c>
      <c r="U374" s="44">
        <v>369</v>
      </c>
      <c r="V374" s="37">
        <v>0</v>
      </c>
      <c r="W374" s="37">
        <v>0</v>
      </c>
      <c r="Y374" s="44">
        <v>369</v>
      </c>
      <c r="Z374" s="37">
        <v>0</v>
      </c>
      <c r="AA374" s="37">
        <v>0</v>
      </c>
      <c r="AC374" s="44">
        <v>369</v>
      </c>
      <c r="AD374" s="37">
        <v>0</v>
      </c>
      <c r="AE374" s="37">
        <v>0</v>
      </c>
    </row>
    <row r="375" spans="1:31" ht="14.25" x14ac:dyDescent="0.2">
      <c r="A375" s="44">
        <v>370</v>
      </c>
      <c r="B375" s="37">
        <v>0</v>
      </c>
      <c r="C375" s="37">
        <v>0</v>
      </c>
      <c r="E375" s="44">
        <v>370</v>
      </c>
      <c r="F375" s="37">
        <v>0</v>
      </c>
      <c r="G375" s="37">
        <v>0</v>
      </c>
      <c r="I375" s="44">
        <v>370</v>
      </c>
      <c r="J375" s="37">
        <v>0</v>
      </c>
      <c r="K375" s="37">
        <v>0</v>
      </c>
      <c r="M375" s="44">
        <v>370</v>
      </c>
      <c r="N375" s="37">
        <v>0</v>
      </c>
      <c r="O375" s="37">
        <v>0</v>
      </c>
      <c r="Q375" s="44">
        <v>370</v>
      </c>
      <c r="R375" s="37">
        <v>0</v>
      </c>
      <c r="S375" s="37">
        <v>0</v>
      </c>
      <c r="U375" s="44">
        <v>370</v>
      </c>
      <c r="V375" s="37">
        <v>0</v>
      </c>
      <c r="W375" s="37">
        <v>0</v>
      </c>
      <c r="Y375" s="44">
        <v>370</v>
      </c>
      <c r="Z375" s="37">
        <v>0</v>
      </c>
      <c r="AA375" s="37">
        <v>0</v>
      </c>
      <c r="AC375" s="44">
        <v>370</v>
      </c>
      <c r="AD375" s="37">
        <v>0</v>
      </c>
      <c r="AE375" s="37">
        <v>0</v>
      </c>
    </row>
    <row r="376" spans="1:31" ht="14.25" x14ac:dyDescent="0.2">
      <c r="A376" s="44">
        <v>371</v>
      </c>
      <c r="B376" s="37">
        <v>0</v>
      </c>
      <c r="C376" s="37">
        <v>0</v>
      </c>
      <c r="E376" s="44">
        <v>371</v>
      </c>
      <c r="F376" s="37">
        <v>0</v>
      </c>
      <c r="G376" s="37">
        <v>0</v>
      </c>
      <c r="I376" s="44">
        <v>371</v>
      </c>
      <c r="J376" s="37">
        <v>0</v>
      </c>
      <c r="K376" s="37">
        <v>0</v>
      </c>
      <c r="M376" s="44">
        <v>371</v>
      </c>
      <c r="N376" s="37">
        <v>0</v>
      </c>
      <c r="O376" s="37">
        <v>0</v>
      </c>
      <c r="Q376" s="44">
        <v>371</v>
      </c>
      <c r="R376" s="37">
        <v>0</v>
      </c>
      <c r="S376" s="37">
        <v>0</v>
      </c>
      <c r="U376" s="44">
        <v>371</v>
      </c>
      <c r="V376" s="37">
        <v>0</v>
      </c>
      <c r="W376" s="37">
        <v>0</v>
      </c>
      <c r="Y376" s="44">
        <v>371</v>
      </c>
      <c r="Z376" s="37">
        <v>0</v>
      </c>
      <c r="AA376" s="37">
        <v>0</v>
      </c>
      <c r="AC376" s="44">
        <v>371</v>
      </c>
      <c r="AD376" s="37">
        <v>0</v>
      </c>
      <c r="AE376" s="37">
        <v>0</v>
      </c>
    </row>
    <row r="377" spans="1:31" ht="14.25" x14ac:dyDescent="0.2">
      <c r="A377" s="44">
        <v>372</v>
      </c>
      <c r="B377" s="37">
        <v>0</v>
      </c>
      <c r="C377" s="37">
        <v>0</v>
      </c>
      <c r="E377" s="44">
        <v>372</v>
      </c>
      <c r="F377" s="37">
        <v>0</v>
      </c>
      <c r="G377" s="37">
        <v>0</v>
      </c>
      <c r="I377" s="44">
        <v>372</v>
      </c>
      <c r="J377" s="37">
        <v>0</v>
      </c>
      <c r="K377" s="37">
        <v>0</v>
      </c>
      <c r="M377" s="44">
        <v>372</v>
      </c>
      <c r="N377" s="37">
        <v>0</v>
      </c>
      <c r="O377" s="37">
        <v>0</v>
      </c>
      <c r="Q377" s="44">
        <v>372</v>
      </c>
      <c r="R377" s="37">
        <v>0</v>
      </c>
      <c r="S377" s="37">
        <v>0</v>
      </c>
      <c r="U377" s="44">
        <v>372</v>
      </c>
      <c r="V377" s="37">
        <v>0</v>
      </c>
      <c r="W377" s="37">
        <v>0</v>
      </c>
      <c r="Y377" s="44">
        <v>372</v>
      </c>
      <c r="Z377" s="37">
        <v>0</v>
      </c>
      <c r="AA377" s="37">
        <v>0</v>
      </c>
      <c r="AC377" s="44">
        <v>372</v>
      </c>
      <c r="AD377" s="37">
        <v>0</v>
      </c>
      <c r="AE377" s="37">
        <v>0</v>
      </c>
    </row>
    <row r="378" spans="1:31" ht="14.25" x14ac:dyDescent="0.2">
      <c r="A378" s="44">
        <v>373</v>
      </c>
      <c r="B378" s="37">
        <v>0</v>
      </c>
      <c r="C378" s="37">
        <v>0</v>
      </c>
      <c r="E378" s="44">
        <v>373</v>
      </c>
      <c r="F378" s="37">
        <v>0</v>
      </c>
      <c r="G378" s="37">
        <v>0</v>
      </c>
      <c r="I378" s="44">
        <v>373</v>
      </c>
      <c r="J378" s="37">
        <v>0</v>
      </c>
      <c r="K378" s="37">
        <v>0</v>
      </c>
      <c r="M378" s="44">
        <v>373</v>
      </c>
      <c r="N378" s="37">
        <v>0</v>
      </c>
      <c r="O378" s="37">
        <v>0</v>
      </c>
      <c r="Q378" s="44">
        <v>373</v>
      </c>
      <c r="R378" s="37">
        <v>0</v>
      </c>
      <c r="S378" s="37">
        <v>0</v>
      </c>
      <c r="U378" s="44">
        <v>373</v>
      </c>
      <c r="V378" s="37">
        <v>0</v>
      </c>
      <c r="W378" s="37">
        <v>0</v>
      </c>
      <c r="Y378" s="44">
        <v>373</v>
      </c>
      <c r="Z378" s="37">
        <v>0</v>
      </c>
      <c r="AA378" s="37">
        <v>0</v>
      </c>
      <c r="AC378" s="44">
        <v>373</v>
      </c>
      <c r="AD378" s="37">
        <v>0</v>
      </c>
      <c r="AE378" s="37">
        <v>0</v>
      </c>
    </row>
    <row r="379" spans="1:31" ht="14.25" x14ac:dyDescent="0.2">
      <c r="A379" s="44">
        <v>374</v>
      </c>
      <c r="B379" s="37">
        <v>0</v>
      </c>
      <c r="C379" s="37">
        <v>0</v>
      </c>
      <c r="E379" s="44">
        <v>374</v>
      </c>
      <c r="F379" s="37">
        <v>0</v>
      </c>
      <c r="G379" s="37">
        <v>0</v>
      </c>
      <c r="I379" s="44">
        <v>374</v>
      </c>
      <c r="J379" s="37">
        <v>0</v>
      </c>
      <c r="K379" s="37">
        <v>0</v>
      </c>
      <c r="M379" s="44">
        <v>374</v>
      </c>
      <c r="N379" s="37">
        <v>0</v>
      </c>
      <c r="O379" s="37">
        <v>0</v>
      </c>
      <c r="Q379" s="44">
        <v>374</v>
      </c>
      <c r="R379" s="37">
        <v>0</v>
      </c>
      <c r="S379" s="37">
        <v>0</v>
      </c>
      <c r="U379" s="44">
        <v>374</v>
      </c>
      <c r="V379" s="37">
        <v>0</v>
      </c>
      <c r="W379" s="37">
        <v>0</v>
      </c>
      <c r="Y379" s="44">
        <v>374</v>
      </c>
      <c r="Z379" s="37">
        <v>0</v>
      </c>
      <c r="AA379" s="37">
        <v>0</v>
      </c>
      <c r="AC379" s="44">
        <v>374</v>
      </c>
      <c r="AD379" s="37">
        <v>0</v>
      </c>
      <c r="AE379" s="37">
        <v>0</v>
      </c>
    </row>
    <row r="380" spans="1:31" ht="14.25" x14ac:dyDescent="0.2">
      <c r="A380" s="44">
        <v>375</v>
      </c>
      <c r="B380" s="37">
        <v>0</v>
      </c>
      <c r="C380" s="37">
        <v>0</v>
      </c>
      <c r="E380" s="44">
        <v>375</v>
      </c>
      <c r="F380" s="37">
        <v>0</v>
      </c>
      <c r="G380" s="37">
        <v>0</v>
      </c>
      <c r="I380" s="44">
        <v>375</v>
      </c>
      <c r="J380" s="37">
        <v>0</v>
      </c>
      <c r="K380" s="37">
        <v>0</v>
      </c>
      <c r="M380" s="44">
        <v>375</v>
      </c>
      <c r="N380" s="37">
        <v>0</v>
      </c>
      <c r="O380" s="37">
        <v>0</v>
      </c>
      <c r="Q380" s="44">
        <v>375</v>
      </c>
      <c r="R380" s="37">
        <v>0</v>
      </c>
      <c r="S380" s="37">
        <v>0</v>
      </c>
      <c r="U380" s="44">
        <v>375</v>
      </c>
      <c r="V380" s="37">
        <v>0</v>
      </c>
      <c r="W380" s="37">
        <v>0</v>
      </c>
      <c r="Y380" s="44">
        <v>375</v>
      </c>
      <c r="Z380" s="37">
        <v>0</v>
      </c>
      <c r="AA380" s="37">
        <v>0</v>
      </c>
      <c r="AC380" s="44">
        <v>375</v>
      </c>
      <c r="AD380" s="37">
        <v>0</v>
      </c>
      <c r="AE380" s="37">
        <v>0</v>
      </c>
    </row>
    <row r="381" spans="1:31" ht="14.25" x14ac:dyDescent="0.2">
      <c r="A381" s="44">
        <v>376</v>
      </c>
      <c r="B381" s="37">
        <v>0</v>
      </c>
      <c r="C381" s="37">
        <v>0</v>
      </c>
      <c r="E381" s="44">
        <v>376</v>
      </c>
      <c r="F381" s="37">
        <v>0</v>
      </c>
      <c r="G381" s="37">
        <v>0</v>
      </c>
      <c r="I381" s="44">
        <v>376</v>
      </c>
      <c r="J381" s="37">
        <v>0</v>
      </c>
      <c r="K381" s="37">
        <v>0</v>
      </c>
      <c r="M381" s="44">
        <v>376</v>
      </c>
      <c r="N381" s="37">
        <v>0</v>
      </c>
      <c r="O381" s="37">
        <v>0</v>
      </c>
      <c r="Q381" s="44">
        <v>376</v>
      </c>
      <c r="R381" s="37">
        <v>0</v>
      </c>
      <c r="S381" s="37">
        <v>0</v>
      </c>
      <c r="U381" s="44">
        <v>376</v>
      </c>
      <c r="V381" s="37">
        <v>0</v>
      </c>
      <c r="W381" s="37">
        <v>0</v>
      </c>
      <c r="Y381" s="44">
        <v>376</v>
      </c>
      <c r="Z381" s="37">
        <v>0</v>
      </c>
      <c r="AA381" s="37">
        <v>0</v>
      </c>
      <c r="AC381" s="44">
        <v>376</v>
      </c>
      <c r="AD381" s="37">
        <v>0</v>
      </c>
      <c r="AE381" s="37">
        <v>0</v>
      </c>
    </row>
    <row r="382" spans="1:31" ht="14.25" x14ac:dyDescent="0.2">
      <c r="A382" s="44">
        <v>377</v>
      </c>
      <c r="B382" s="37">
        <v>0</v>
      </c>
      <c r="C382" s="37">
        <v>0</v>
      </c>
      <c r="E382" s="44">
        <v>377</v>
      </c>
      <c r="F382" s="37">
        <v>0</v>
      </c>
      <c r="G382" s="37">
        <v>0</v>
      </c>
      <c r="I382" s="44">
        <v>377</v>
      </c>
      <c r="J382" s="37">
        <v>0</v>
      </c>
      <c r="K382" s="37">
        <v>0</v>
      </c>
      <c r="M382" s="44">
        <v>377</v>
      </c>
      <c r="N382" s="37">
        <v>0</v>
      </c>
      <c r="O382" s="37">
        <v>0</v>
      </c>
      <c r="Q382" s="44">
        <v>377</v>
      </c>
      <c r="R382" s="37">
        <v>0</v>
      </c>
      <c r="S382" s="37">
        <v>0</v>
      </c>
      <c r="U382" s="44">
        <v>377</v>
      </c>
      <c r="V382" s="37">
        <v>0</v>
      </c>
      <c r="W382" s="37">
        <v>0</v>
      </c>
      <c r="Y382" s="44">
        <v>377</v>
      </c>
      <c r="Z382" s="37">
        <v>0</v>
      </c>
      <c r="AA382" s="37">
        <v>0</v>
      </c>
      <c r="AC382" s="44">
        <v>377</v>
      </c>
      <c r="AD382" s="37">
        <v>0</v>
      </c>
      <c r="AE382" s="37">
        <v>0</v>
      </c>
    </row>
    <row r="383" spans="1:31" ht="14.25" x14ac:dyDescent="0.2">
      <c r="A383" s="44">
        <v>378</v>
      </c>
      <c r="B383" s="37">
        <v>0</v>
      </c>
      <c r="C383" s="37">
        <v>0</v>
      </c>
      <c r="E383" s="44">
        <v>378</v>
      </c>
      <c r="F383" s="37">
        <v>0</v>
      </c>
      <c r="G383" s="37">
        <v>0</v>
      </c>
      <c r="I383" s="44">
        <v>378</v>
      </c>
      <c r="J383" s="37">
        <v>0</v>
      </c>
      <c r="K383" s="37">
        <v>0</v>
      </c>
      <c r="M383" s="44">
        <v>378</v>
      </c>
      <c r="N383" s="37">
        <v>0</v>
      </c>
      <c r="O383" s="37">
        <v>0</v>
      </c>
      <c r="Q383" s="44">
        <v>378</v>
      </c>
      <c r="R383" s="37">
        <v>0</v>
      </c>
      <c r="S383" s="37">
        <v>0</v>
      </c>
      <c r="U383" s="44">
        <v>378</v>
      </c>
      <c r="V383" s="37">
        <v>0</v>
      </c>
      <c r="W383" s="37">
        <v>0</v>
      </c>
      <c r="Y383" s="44">
        <v>378</v>
      </c>
      <c r="Z383" s="37">
        <v>0</v>
      </c>
      <c r="AA383" s="37">
        <v>0</v>
      </c>
      <c r="AC383" s="44">
        <v>378</v>
      </c>
      <c r="AD383" s="37">
        <v>0</v>
      </c>
      <c r="AE383" s="37">
        <v>0</v>
      </c>
    </row>
    <row r="384" spans="1:31" ht="14.25" x14ac:dyDescent="0.2">
      <c r="A384" s="44">
        <v>379</v>
      </c>
      <c r="B384" s="37">
        <v>0</v>
      </c>
      <c r="C384" s="37">
        <v>0</v>
      </c>
      <c r="E384" s="44">
        <v>379</v>
      </c>
      <c r="F384" s="37">
        <v>0</v>
      </c>
      <c r="G384" s="37">
        <v>0</v>
      </c>
      <c r="I384" s="44">
        <v>379</v>
      </c>
      <c r="J384" s="37">
        <v>0</v>
      </c>
      <c r="K384" s="37">
        <v>0</v>
      </c>
      <c r="M384" s="44">
        <v>379</v>
      </c>
      <c r="N384" s="37">
        <v>0</v>
      </c>
      <c r="O384" s="37">
        <v>0</v>
      </c>
      <c r="Q384" s="44">
        <v>379</v>
      </c>
      <c r="R384" s="37">
        <v>0</v>
      </c>
      <c r="S384" s="37">
        <v>0</v>
      </c>
      <c r="U384" s="44">
        <v>379</v>
      </c>
      <c r="V384" s="37">
        <v>0</v>
      </c>
      <c r="W384" s="37">
        <v>0</v>
      </c>
      <c r="Y384" s="44">
        <v>379</v>
      </c>
      <c r="Z384" s="37">
        <v>0</v>
      </c>
      <c r="AA384" s="37">
        <v>0</v>
      </c>
      <c r="AC384" s="44">
        <v>379</v>
      </c>
      <c r="AD384" s="37">
        <v>0</v>
      </c>
      <c r="AE384" s="37">
        <v>0</v>
      </c>
    </row>
    <row r="385" spans="1:31" ht="14.25" x14ac:dyDescent="0.2">
      <c r="A385" s="44">
        <v>380</v>
      </c>
      <c r="B385" s="37">
        <v>0</v>
      </c>
      <c r="C385" s="37">
        <v>0</v>
      </c>
      <c r="E385" s="44">
        <v>380</v>
      </c>
      <c r="F385" s="37">
        <v>0</v>
      </c>
      <c r="G385" s="37">
        <v>0</v>
      </c>
      <c r="I385" s="44">
        <v>380</v>
      </c>
      <c r="J385" s="37">
        <v>0</v>
      </c>
      <c r="K385" s="37">
        <v>0</v>
      </c>
      <c r="M385" s="44">
        <v>380</v>
      </c>
      <c r="N385" s="37">
        <v>0</v>
      </c>
      <c r="O385" s="37">
        <v>0</v>
      </c>
      <c r="Q385" s="44">
        <v>380</v>
      </c>
      <c r="R385" s="37">
        <v>0</v>
      </c>
      <c r="S385" s="37">
        <v>0</v>
      </c>
      <c r="U385" s="44">
        <v>380</v>
      </c>
      <c r="V385" s="37">
        <v>0</v>
      </c>
      <c r="W385" s="37">
        <v>0</v>
      </c>
      <c r="Y385" s="44">
        <v>380</v>
      </c>
      <c r="Z385" s="37">
        <v>0</v>
      </c>
      <c r="AA385" s="37">
        <v>0</v>
      </c>
      <c r="AC385" s="44">
        <v>380</v>
      </c>
      <c r="AD385" s="37">
        <v>0</v>
      </c>
      <c r="AE385" s="37">
        <v>0</v>
      </c>
    </row>
    <row r="386" spans="1:31" ht="14.25" x14ac:dyDescent="0.2">
      <c r="A386" s="44">
        <v>381</v>
      </c>
      <c r="B386" s="37">
        <v>0</v>
      </c>
      <c r="C386" s="37">
        <v>0</v>
      </c>
      <c r="E386" s="44">
        <v>381</v>
      </c>
      <c r="F386" s="37">
        <v>0</v>
      </c>
      <c r="G386" s="37">
        <v>0</v>
      </c>
      <c r="I386" s="44">
        <v>381</v>
      </c>
      <c r="J386" s="37">
        <v>0</v>
      </c>
      <c r="K386" s="37">
        <v>0</v>
      </c>
      <c r="M386" s="44">
        <v>381</v>
      </c>
      <c r="N386" s="37">
        <v>0</v>
      </c>
      <c r="O386" s="37">
        <v>0</v>
      </c>
      <c r="Q386" s="44">
        <v>381</v>
      </c>
      <c r="R386" s="37">
        <v>0</v>
      </c>
      <c r="S386" s="37">
        <v>0</v>
      </c>
      <c r="U386" s="44">
        <v>381</v>
      </c>
      <c r="V386" s="37">
        <v>0</v>
      </c>
      <c r="W386" s="37">
        <v>0</v>
      </c>
      <c r="Y386" s="44">
        <v>381</v>
      </c>
      <c r="Z386" s="37">
        <v>0</v>
      </c>
      <c r="AA386" s="37">
        <v>0</v>
      </c>
      <c r="AC386" s="44">
        <v>381</v>
      </c>
      <c r="AD386" s="37">
        <v>0</v>
      </c>
      <c r="AE386" s="37">
        <v>0</v>
      </c>
    </row>
    <row r="387" spans="1:31" ht="14.25" x14ac:dyDescent="0.2">
      <c r="A387" s="44">
        <v>382</v>
      </c>
      <c r="B387" s="37">
        <v>0</v>
      </c>
      <c r="C387" s="37">
        <v>0</v>
      </c>
      <c r="E387" s="44">
        <v>382</v>
      </c>
      <c r="F387" s="37">
        <v>0</v>
      </c>
      <c r="G387" s="37">
        <v>0</v>
      </c>
      <c r="I387" s="44">
        <v>382</v>
      </c>
      <c r="J387" s="37">
        <v>0</v>
      </c>
      <c r="K387" s="37">
        <v>0</v>
      </c>
      <c r="M387" s="44">
        <v>382</v>
      </c>
      <c r="N387" s="37">
        <v>0</v>
      </c>
      <c r="O387" s="37">
        <v>0</v>
      </c>
      <c r="Q387" s="44">
        <v>382</v>
      </c>
      <c r="R387" s="37">
        <v>0</v>
      </c>
      <c r="S387" s="37">
        <v>0</v>
      </c>
      <c r="U387" s="44">
        <v>382</v>
      </c>
      <c r="V387" s="37">
        <v>0</v>
      </c>
      <c r="W387" s="37">
        <v>0</v>
      </c>
      <c r="Y387" s="44">
        <v>382</v>
      </c>
      <c r="Z387" s="37">
        <v>0</v>
      </c>
      <c r="AA387" s="37">
        <v>0</v>
      </c>
      <c r="AC387" s="44">
        <v>382</v>
      </c>
      <c r="AD387" s="37">
        <v>0</v>
      </c>
      <c r="AE387" s="37">
        <v>0</v>
      </c>
    </row>
    <row r="388" spans="1:31" ht="14.25" x14ac:dyDescent="0.2">
      <c r="A388" s="44">
        <v>383</v>
      </c>
      <c r="B388" s="37">
        <v>0</v>
      </c>
      <c r="C388" s="37">
        <v>0</v>
      </c>
      <c r="E388" s="44">
        <v>383</v>
      </c>
      <c r="F388" s="37">
        <v>0</v>
      </c>
      <c r="G388" s="37">
        <v>0</v>
      </c>
      <c r="I388" s="44">
        <v>383</v>
      </c>
      <c r="J388" s="37">
        <v>0</v>
      </c>
      <c r="K388" s="37">
        <v>0</v>
      </c>
      <c r="M388" s="44">
        <v>383</v>
      </c>
      <c r="N388" s="37">
        <v>0</v>
      </c>
      <c r="O388" s="37">
        <v>0</v>
      </c>
      <c r="Q388" s="44">
        <v>383</v>
      </c>
      <c r="R388" s="37">
        <v>0</v>
      </c>
      <c r="S388" s="37">
        <v>0</v>
      </c>
      <c r="U388" s="44">
        <v>383</v>
      </c>
      <c r="V388" s="37">
        <v>0</v>
      </c>
      <c r="W388" s="37">
        <v>0</v>
      </c>
      <c r="Y388" s="44">
        <v>383</v>
      </c>
      <c r="Z388" s="37">
        <v>0</v>
      </c>
      <c r="AA388" s="37">
        <v>0</v>
      </c>
      <c r="AC388" s="44">
        <v>383</v>
      </c>
      <c r="AD388" s="37">
        <v>0</v>
      </c>
      <c r="AE388" s="37">
        <v>0</v>
      </c>
    </row>
    <row r="389" spans="1:31" ht="14.25" x14ac:dyDescent="0.2">
      <c r="A389" s="44">
        <v>384</v>
      </c>
      <c r="B389" s="37">
        <v>0</v>
      </c>
      <c r="C389" s="37">
        <v>0</v>
      </c>
      <c r="E389" s="44">
        <v>384</v>
      </c>
      <c r="F389" s="37">
        <v>0</v>
      </c>
      <c r="G389" s="37">
        <v>0</v>
      </c>
      <c r="I389" s="44">
        <v>384</v>
      </c>
      <c r="J389" s="37">
        <v>0</v>
      </c>
      <c r="K389" s="37">
        <v>0</v>
      </c>
      <c r="M389" s="44">
        <v>384</v>
      </c>
      <c r="N389" s="37">
        <v>0</v>
      </c>
      <c r="O389" s="37">
        <v>0</v>
      </c>
      <c r="Q389" s="44">
        <v>384</v>
      </c>
      <c r="R389" s="37">
        <v>0</v>
      </c>
      <c r="S389" s="37">
        <v>0</v>
      </c>
      <c r="U389" s="44">
        <v>384</v>
      </c>
      <c r="V389" s="37">
        <v>0</v>
      </c>
      <c r="W389" s="37">
        <v>0</v>
      </c>
      <c r="Y389" s="44">
        <v>384</v>
      </c>
      <c r="Z389" s="37">
        <v>0</v>
      </c>
      <c r="AA389" s="37">
        <v>0</v>
      </c>
      <c r="AC389" s="44">
        <v>384</v>
      </c>
      <c r="AD389" s="37">
        <v>0</v>
      </c>
      <c r="AE389" s="37">
        <v>0</v>
      </c>
    </row>
    <row r="390" spans="1:31" ht="14.25" x14ac:dyDescent="0.2">
      <c r="A390" s="44">
        <v>385</v>
      </c>
      <c r="B390" s="37">
        <v>0</v>
      </c>
      <c r="C390" s="37">
        <v>0</v>
      </c>
      <c r="E390" s="44">
        <v>385</v>
      </c>
      <c r="F390" s="37">
        <v>0</v>
      </c>
      <c r="G390" s="37">
        <v>0</v>
      </c>
      <c r="I390" s="44">
        <v>385</v>
      </c>
      <c r="J390" s="37">
        <v>0</v>
      </c>
      <c r="K390" s="37">
        <v>0</v>
      </c>
      <c r="M390" s="44">
        <v>385</v>
      </c>
      <c r="N390" s="37">
        <v>0</v>
      </c>
      <c r="O390" s="37">
        <v>0</v>
      </c>
      <c r="Q390" s="44">
        <v>385</v>
      </c>
      <c r="R390" s="37">
        <v>0</v>
      </c>
      <c r="S390" s="37">
        <v>0</v>
      </c>
      <c r="U390" s="44">
        <v>385</v>
      </c>
      <c r="V390" s="37">
        <v>0</v>
      </c>
      <c r="W390" s="37">
        <v>0</v>
      </c>
      <c r="Y390" s="44">
        <v>385</v>
      </c>
      <c r="Z390" s="37">
        <v>0</v>
      </c>
      <c r="AA390" s="37">
        <v>0</v>
      </c>
      <c r="AC390" s="44">
        <v>385</v>
      </c>
      <c r="AD390" s="37">
        <v>0</v>
      </c>
      <c r="AE390" s="37">
        <v>0</v>
      </c>
    </row>
    <row r="391" spans="1:31" ht="14.25" x14ac:dyDescent="0.2">
      <c r="A391" s="44">
        <v>386</v>
      </c>
      <c r="B391" s="37">
        <v>0</v>
      </c>
      <c r="C391" s="37">
        <v>0</v>
      </c>
      <c r="E391" s="44">
        <v>386</v>
      </c>
      <c r="F391" s="37">
        <v>0</v>
      </c>
      <c r="G391" s="37">
        <v>0</v>
      </c>
      <c r="I391" s="44">
        <v>386</v>
      </c>
      <c r="J391" s="37">
        <v>0</v>
      </c>
      <c r="K391" s="37">
        <v>0</v>
      </c>
      <c r="M391" s="44">
        <v>386</v>
      </c>
      <c r="N391" s="37">
        <v>0</v>
      </c>
      <c r="O391" s="37">
        <v>0</v>
      </c>
      <c r="Q391" s="44">
        <v>386</v>
      </c>
      <c r="R391" s="37">
        <v>0</v>
      </c>
      <c r="S391" s="37">
        <v>0</v>
      </c>
      <c r="U391" s="44">
        <v>386</v>
      </c>
      <c r="V391" s="37">
        <v>0</v>
      </c>
      <c r="W391" s="37">
        <v>0</v>
      </c>
      <c r="Y391" s="44">
        <v>386</v>
      </c>
      <c r="Z391" s="37">
        <v>0</v>
      </c>
      <c r="AA391" s="37">
        <v>0</v>
      </c>
      <c r="AC391" s="44">
        <v>386</v>
      </c>
      <c r="AD391" s="37">
        <v>0</v>
      </c>
      <c r="AE391" s="37">
        <v>0</v>
      </c>
    </row>
    <row r="392" spans="1:31" ht="14.25" x14ac:dyDescent="0.2">
      <c r="A392" s="44">
        <v>387</v>
      </c>
      <c r="B392" s="37">
        <v>0</v>
      </c>
      <c r="C392" s="37">
        <v>0</v>
      </c>
      <c r="E392" s="44">
        <v>387</v>
      </c>
      <c r="F392" s="37">
        <v>0</v>
      </c>
      <c r="G392" s="37">
        <v>0</v>
      </c>
      <c r="I392" s="44">
        <v>387</v>
      </c>
      <c r="J392" s="37">
        <v>0</v>
      </c>
      <c r="K392" s="37">
        <v>0</v>
      </c>
      <c r="M392" s="44">
        <v>387</v>
      </c>
      <c r="N392" s="37">
        <v>0</v>
      </c>
      <c r="O392" s="37">
        <v>0</v>
      </c>
      <c r="Q392" s="44">
        <v>387</v>
      </c>
      <c r="R392" s="37">
        <v>0</v>
      </c>
      <c r="S392" s="37">
        <v>0</v>
      </c>
      <c r="U392" s="44">
        <v>387</v>
      </c>
      <c r="V392" s="37">
        <v>0</v>
      </c>
      <c r="W392" s="37">
        <v>0</v>
      </c>
      <c r="Y392" s="44">
        <v>387</v>
      </c>
      <c r="Z392" s="37">
        <v>0</v>
      </c>
      <c r="AA392" s="37">
        <v>0</v>
      </c>
      <c r="AC392" s="44">
        <v>387</v>
      </c>
      <c r="AD392" s="37">
        <v>0</v>
      </c>
      <c r="AE392" s="37">
        <v>0</v>
      </c>
    </row>
    <row r="393" spans="1:31" ht="14.25" x14ac:dyDescent="0.2">
      <c r="A393" s="44">
        <v>388</v>
      </c>
      <c r="B393" s="37">
        <v>0</v>
      </c>
      <c r="C393" s="37">
        <v>0</v>
      </c>
      <c r="E393" s="44">
        <v>388</v>
      </c>
      <c r="F393" s="37">
        <v>0</v>
      </c>
      <c r="G393" s="37">
        <v>0</v>
      </c>
      <c r="I393" s="44">
        <v>388</v>
      </c>
      <c r="J393" s="37">
        <v>0</v>
      </c>
      <c r="K393" s="37">
        <v>0</v>
      </c>
      <c r="M393" s="44">
        <v>388</v>
      </c>
      <c r="N393" s="37">
        <v>0</v>
      </c>
      <c r="O393" s="37">
        <v>0</v>
      </c>
      <c r="Q393" s="44">
        <v>388</v>
      </c>
      <c r="R393" s="37">
        <v>0</v>
      </c>
      <c r="S393" s="37">
        <v>0</v>
      </c>
      <c r="U393" s="44">
        <v>388</v>
      </c>
      <c r="V393" s="37">
        <v>0</v>
      </c>
      <c r="W393" s="37">
        <v>0</v>
      </c>
      <c r="Y393" s="44">
        <v>388</v>
      </c>
      <c r="Z393" s="37">
        <v>0</v>
      </c>
      <c r="AA393" s="37">
        <v>0</v>
      </c>
      <c r="AC393" s="44">
        <v>388</v>
      </c>
      <c r="AD393" s="37">
        <v>0</v>
      </c>
      <c r="AE393" s="37">
        <v>0</v>
      </c>
    </row>
    <row r="394" spans="1:31" ht="14.25" x14ac:dyDescent="0.2">
      <c r="A394" s="44">
        <v>389</v>
      </c>
      <c r="B394" s="37">
        <v>0</v>
      </c>
      <c r="C394" s="37">
        <v>0</v>
      </c>
      <c r="E394" s="44">
        <v>389</v>
      </c>
      <c r="F394" s="37">
        <v>0</v>
      </c>
      <c r="G394" s="37">
        <v>0</v>
      </c>
      <c r="I394" s="44">
        <v>389</v>
      </c>
      <c r="J394" s="37">
        <v>0</v>
      </c>
      <c r="K394" s="37">
        <v>0</v>
      </c>
      <c r="M394" s="44">
        <v>389</v>
      </c>
      <c r="N394" s="37">
        <v>0</v>
      </c>
      <c r="O394" s="37">
        <v>0</v>
      </c>
      <c r="Q394" s="44">
        <v>389</v>
      </c>
      <c r="R394" s="37">
        <v>0</v>
      </c>
      <c r="S394" s="37">
        <v>0</v>
      </c>
      <c r="U394" s="44">
        <v>389</v>
      </c>
      <c r="V394" s="37">
        <v>0</v>
      </c>
      <c r="W394" s="37">
        <v>0</v>
      </c>
      <c r="Y394" s="44">
        <v>389</v>
      </c>
      <c r="Z394" s="37">
        <v>0</v>
      </c>
      <c r="AA394" s="37">
        <v>0</v>
      </c>
      <c r="AC394" s="44">
        <v>389</v>
      </c>
      <c r="AD394" s="37">
        <v>0</v>
      </c>
      <c r="AE394" s="37">
        <v>0</v>
      </c>
    </row>
    <row r="395" spans="1:31" ht="14.25" x14ac:dyDescent="0.2">
      <c r="A395" s="44">
        <v>390</v>
      </c>
      <c r="B395" s="37">
        <v>0</v>
      </c>
      <c r="C395" s="37">
        <v>0</v>
      </c>
      <c r="E395" s="44">
        <v>390</v>
      </c>
      <c r="F395" s="37">
        <v>0</v>
      </c>
      <c r="G395" s="37">
        <v>0</v>
      </c>
      <c r="I395" s="44">
        <v>390</v>
      </c>
      <c r="J395" s="37">
        <v>0</v>
      </c>
      <c r="K395" s="37">
        <v>0</v>
      </c>
      <c r="M395" s="44">
        <v>390</v>
      </c>
      <c r="N395" s="37">
        <v>0</v>
      </c>
      <c r="O395" s="37">
        <v>0</v>
      </c>
      <c r="Q395" s="44">
        <v>390</v>
      </c>
      <c r="R395" s="37">
        <v>0</v>
      </c>
      <c r="S395" s="37">
        <v>0</v>
      </c>
      <c r="U395" s="44">
        <v>390</v>
      </c>
      <c r="V395" s="37">
        <v>0</v>
      </c>
      <c r="W395" s="37">
        <v>0</v>
      </c>
      <c r="Y395" s="44">
        <v>390</v>
      </c>
      <c r="Z395" s="37">
        <v>0</v>
      </c>
      <c r="AA395" s="37">
        <v>0</v>
      </c>
      <c r="AC395" s="44">
        <v>390</v>
      </c>
      <c r="AD395" s="37">
        <v>0</v>
      </c>
      <c r="AE395" s="37">
        <v>0</v>
      </c>
    </row>
    <row r="396" spans="1:31" ht="14.25" x14ac:dyDescent="0.2">
      <c r="A396" s="44">
        <v>391</v>
      </c>
      <c r="B396" s="37">
        <v>0</v>
      </c>
      <c r="C396" s="37">
        <v>0</v>
      </c>
      <c r="E396" s="44">
        <v>391</v>
      </c>
      <c r="F396" s="37">
        <v>0</v>
      </c>
      <c r="G396" s="37">
        <v>0</v>
      </c>
      <c r="I396" s="44">
        <v>391</v>
      </c>
      <c r="J396" s="37">
        <v>0</v>
      </c>
      <c r="K396" s="37">
        <v>0</v>
      </c>
      <c r="M396" s="44">
        <v>391</v>
      </c>
      <c r="N396" s="37">
        <v>0</v>
      </c>
      <c r="O396" s="37">
        <v>0</v>
      </c>
      <c r="Q396" s="44">
        <v>391</v>
      </c>
      <c r="R396" s="37">
        <v>0</v>
      </c>
      <c r="S396" s="37">
        <v>0</v>
      </c>
      <c r="U396" s="44">
        <v>391</v>
      </c>
      <c r="V396" s="37">
        <v>0</v>
      </c>
      <c r="W396" s="37">
        <v>0</v>
      </c>
      <c r="Y396" s="44">
        <v>391</v>
      </c>
      <c r="Z396" s="37">
        <v>0</v>
      </c>
      <c r="AA396" s="37">
        <v>0</v>
      </c>
      <c r="AC396" s="44">
        <v>391</v>
      </c>
      <c r="AD396" s="37">
        <v>0</v>
      </c>
      <c r="AE396" s="37">
        <v>0</v>
      </c>
    </row>
    <row r="397" spans="1:31" ht="14.25" x14ac:dyDescent="0.2">
      <c r="A397" s="44">
        <v>392</v>
      </c>
      <c r="B397" s="37">
        <v>0</v>
      </c>
      <c r="C397" s="37">
        <v>0</v>
      </c>
      <c r="E397" s="44">
        <v>392</v>
      </c>
      <c r="F397" s="37">
        <v>0</v>
      </c>
      <c r="G397" s="37">
        <v>0</v>
      </c>
      <c r="I397" s="44">
        <v>392</v>
      </c>
      <c r="J397" s="37">
        <v>0</v>
      </c>
      <c r="K397" s="37">
        <v>0</v>
      </c>
      <c r="M397" s="44">
        <v>392</v>
      </c>
      <c r="N397" s="37">
        <v>0</v>
      </c>
      <c r="O397" s="37">
        <v>0</v>
      </c>
      <c r="Q397" s="44">
        <v>392</v>
      </c>
      <c r="R397" s="37">
        <v>0</v>
      </c>
      <c r="S397" s="37">
        <v>0</v>
      </c>
      <c r="U397" s="44">
        <v>392</v>
      </c>
      <c r="V397" s="37">
        <v>0</v>
      </c>
      <c r="W397" s="37">
        <v>0</v>
      </c>
      <c r="Y397" s="44">
        <v>392</v>
      </c>
      <c r="Z397" s="37">
        <v>0</v>
      </c>
      <c r="AA397" s="37">
        <v>0</v>
      </c>
      <c r="AC397" s="44">
        <v>392</v>
      </c>
      <c r="AD397" s="37">
        <v>0</v>
      </c>
      <c r="AE397" s="37">
        <v>0</v>
      </c>
    </row>
    <row r="398" spans="1:31" ht="14.25" x14ac:dyDescent="0.2">
      <c r="A398" s="44">
        <v>393</v>
      </c>
      <c r="B398" s="37">
        <v>0</v>
      </c>
      <c r="C398" s="37">
        <v>0</v>
      </c>
      <c r="E398" s="44">
        <v>393</v>
      </c>
      <c r="F398" s="37">
        <v>0</v>
      </c>
      <c r="G398" s="37">
        <v>0</v>
      </c>
      <c r="I398" s="44">
        <v>393</v>
      </c>
      <c r="J398" s="37">
        <v>0</v>
      </c>
      <c r="K398" s="37">
        <v>0</v>
      </c>
      <c r="M398" s="44">
        <v>393</v>
      </c>
      <c r="N398" s="37">
        <v>0</v>
      </c>
      <c r="O398" s="37">
        <v>0</v>
      </c>
      <c r="Q398" s="44">
        <v>393</v>
      </c>
      <c r="R398" s="37">
        <v>0</v>
      </c>
      <c r="S398" s="37">
        <v>0</v>
      </c>
      <c r="U398" s="44">
        <v>393</v>
      </c>
      <c r="V398" s="37">
        <v>0</v>
      </c>
      <c r="W398" s="37">
        <v>0</v>
      </c>
      <c r="Y398" s="44">
        <v>393</v>
      </c>
      <c r="Z398" s="37">
        <v>0</v>
      </c>
      <c r="AA398" s="37">
        <v>0</v>
      </c>
      <c r="AC398" s="44">
        <v>393</v>
      </c>
      <c r="AD398" s="37">
        <v>0</v>
      </c>
      <c r="AE398" s="37">
        <v>0</v>
      </c>
    </row>
    <row r="399" spans="1:31" ht="14.25" x14ac:dyDescent="0.2">
      <c r="A399" s="44">
        <v>394</v>
      </c>
      <c r="B399" s="37">
        <v>0</v>
      </c>
      <c r="C399" s="37">
        <v>0</v>
      </c>
      <c r="E399" s="44">
        <v>394</v>
      </c>
      <c r="F399" s="37">
        <v>0</v>
      </c>
      <c r="G399" s="37">
        <v>0</v>
      </c>
      <c r="I399" s="44">
        <v>394</v>
      </c>
      <c r="J399" s="37">
        <v>0</v>
      </c>
      <c r="K399" s="37">
        <v>0</v>
      </c>
      <c r="M399" s="44">
        <v>394</v>
      </c>
      <c r="N399" s="37">
        <v>0</v>
      </c>
      <c r="O399" s="37">
        <v>0</v>
      </c>
      <c r="Q399" s="44">
        <v>394</v>
      </c>
      <c r="R399" s="37">
        <v>0</v>
      </c>
      <c r="S399" s="37">
        <v>0</v>
      </c>
      <c r="U399" s="44">
        <v>394</v>
      </c>
      <c r="V399" s="37">
        <v>0</v>
      </c>
      <c r="W399" s="37">
        <v>0</v>
      </c>
      <c r="Y399" s="44">
        <v>394</v>
      </c>
      <c r="Z399" s="37">
        <v>0</v>
      </c>
      <c r="AA399" s="37">
        <v>0</v>
      </c>
      <c r="AC399" s="44">
        <v>394</v>
      </c>
      <c r="AD399" s="37">
        <v>0</v>
      </c>
      <c r="AE399" s="37">
        <v>0</v>
      </c>
    </row>
    <row r="400" spans="1:31" ht="14.25" x14ac:dyDescent="0.2">
      <c r="A400" s="44">
        <v>395</v>
      </c>
      <c r="B400" s="37">
        <v>0</v>
      </c>
      <c r="C400" s="37">
        <v>0</v>
      </c>
      <c r="E400" s="44">
        <v>395</v>
      </c>
      <c r="F400" s="37">
        <v>0</v>
      </c>
      <c r="G400" s="37">
        <v>0</v>
      </c>
      <c r="I400" s="44">
        <v>395</v>
      </c>
      <c r="J400" s="37">
        <v>0</v>
      </c>
      <c r="K400" s="37">
        <v>0</v>
      </c>
      <c r="M400" s="44">
        <v>395</v>
      </c>
      <c r="N400" s="37">
        <v>0</v>
      </c>
      <c r="O400" s="37">
        <v>0</v>
      </c>
      <c r="Q400" s="44">
        <v>395</v>
      </c>
      <c r="R400" s="37">
        <v>0</v>
      </c>
      <c r="S400" s="37">
        <v>0</v>
      </c>
      <c r="U400" s="44">
        <v>395</v>
      </c>
      <c r="V400" s="37">
        <v>0</v>
      </c>
      <c r="W400" s="37">
        <v>0</v>
      </c>
      <c r="Y400" s="44">
        <v>395</v>
      </c>
      <c r="Z400" s="37">
        <v>0</v>
      </c>
      <c r="AA400" s="37">
        <v>0</v>
      </c>
      <c r="AC400" s="44">
        <v>395</v>
      </c>
      <c r="AD400" s="37">
        <v>0</v>
      </c>
      <c r="AE400" s="37">
        <v>0</v>
      </c>
    </row>
    <row r="401" spans="1:31" ht="14.25" x14ac:dyDescent="0.2">
      <c r="A401" s="44">
        <v>396</v>
      </c>
      <c r="B401" s="37">
        <v>0</v>
      </c>
      <c r="C401" s="37">
        <v>0</v>
      </c>
      <c r="E401" s="44">
        <v>396</v>
      </c>
      <c r="F401" s="37">
        <v>0</v>
      </c>
      <c r="G401" s="37">
        <v>0</v>
      </c>
      <c r="I401" s="44">
        <v>396</v>
      </c>
      <c r="J401" s="37">
        <v>0</v>
      </c>
      <c r="K401" s="37">
        <v>0</v>
      </c>
      <c r="M401" s="44">
        <v>396</v>
      </c>
      <c r="N401" s="37">
        <v>0</v>
      </c>
      <c r="O401" s="37">
        <v>0</v>
      </c>
      <c r="Q401" s="44">
        <v>396</v>
      </c>
      <c r="R401" s="37">
        <v>0</v>
      </c>
      <c r="S401" s="37">
        <v>0</v>
      </c>
      <c r="U401" s="44">
        <v>396</v>
      </c>
      <c r="V401" s="37">
        <v>0</v>
      </c>
      <c r="W401" s="37">
        <v>0</v>
      </c>
      <c r="Y401" s="44">
        <v>396</v>
      </c>
      <c r="Z401" s="37">
        <v>0</v>
      </c>
      <c r="AA401" s="37">
        <v>0</v>
      </c>
      <c r="AC401" s="44">
        <v>396</v>
      </c>
      <c r="AD401" s="37">
        <v>0</v>
      </c>
      <c r="AE401" s="37">
        <v>0</v>
      </c>
    </row>
    <row r="402" spans="1:31" ht="14.25" x14ac:dyDescent="0.2">
      <c r="A402" s="44">
        <v>397</v>
      </c>
      <c r="B402" s="37">
        <v>0</v>
      </c>
      <c r="C402" s="37">
        <v>0</v>
      </c>
      <c r="E402" s="44">
        <v>397</v>
      </c>
      <c r="F402" s="37">
        <v>0</v>
      </c>
      <c r="G402" s="37">
        <v>0</v>
      </c>
      <c r="I402" s="44">
        <v>397</v>
      </c>
      <c r="J402" s="37">
        <v>0</v>
      </c>
      <c r="K402" s="37">
        <v>0</v>
      </c>
      <c r="M402" s="44">
        <v>397</v>
      </c>
      <c r="N402" s="37">
        <v>0</v>
      </c>
      <c r="O402" s="37">
        <v>0</v>
      </c>
      <c r="Q402" s="44">
        <v>397</v>
      </c>
      <c r="R402" s="37">
        <v>0</v>
      </c>
      <c r="S402" s="37">
        <v>0</v>
      </c>
      <c r="U402" s="44">
        <v>397</v>
      </c>
      <c r="V402" s="37">
        <v>0</v>
      </c>
      <c r="W402" s="37">
        <v>0</v>
      </c>
      <c r="Y402" s="44">
        <v>397</v>
      </c>
      <c r="Z402" s="37">
        <v>0</v>
      </c>
      <c r="AA402" s="37">
        <v>0</v>
      </c>
      <c r="AC402" s="44">
        <v>397</v>
      </c>
      <c r="AD402" s="37">
        <v>0</v>
      </c>
      <c r="AE402" s="37">
        <v>0</v>
      </c>
    </row>
    <row r="403" spans="1:31" ht="14.25" x14ac:dyDescent="0.2">
      <c r="A403" s="44">
        <v>398</v>
      </c>
      <c r="B403" s="37">
        <v>0</v>
      </c>
      <c r="C403" s="37">
        <v>0</v>
      </c>
      <c r="E403" s="44">
        <v>398</v>
      </c>
      <c r="F403" s="37">
        <v>0</v>
      </c>
      <c r="G403" s="37">
        <v>0</v>
      </c>
      <c r="I403" s="44">
        <v>398</v>
      </c>
      <c r="J403" s="37">
        <v>0</v>
      </c>
      <c r="K403" s="37">
        <v>0</v>
      </c>
      <c r="M403" s="44">
        <v>398</v>
      </c>
      <c r="N403" s="37">
        <v>0</v>
      </c>
      <c r="O403" s="37">
        <v>0</v>
      </c>
      <c r="Q403" s="44">
        <v>398</v>
      </c>
      <c r="R403" s="37">
        <v>0</v>
      </c>
      <c r="S403" s="37">
        <v>0</v>
      </c>
      <c r="U403" s="44">
        <v>398</v>
      </c>
      <c r="V403" s="37">
        <v>0</v>
      </c>
      <c r="W403" s="37">
        <v>0</v>
      </c>
      <c r="Y403" s="44">
        <v>398</v>
      </c>
      <c r="Z403" s="37">
        <v>0</v>
      </c>
      <c r="AA403" s="37">
        <v>0</v>
      </c>
      <c r="AC403" s="44">
        <v>398</v>
      </c>
      <c r="AD403" s="37">
        <v>0</v>
      </c>
      <c r="AE403" s="37">
        <v>0</v>
      </c>
    </row>
    <row r="404" spans="1:31" ht="14.25" x14ac:dyDescent="0.2">
      <c r="A404" s="44">
        <v>399</v>
      </c>
      <c r="B404" s="37">
        <v>0</v>
      </c>
      <c r="C404" s="37">
        <v>0</v>
      </c>
      <c r="E404" s="44">
        <v>399</v>
      </c>
      <c r="F404" s="37">
        <v>0</v>
      </c>
      <c r="G404" s="37">
        <v>0</v>
      </c>
      <c r="I404" s="44">
        <v>399</v>
      </c>
      <c r="J404" s="37">
        <v>0</v>
      </c>
      <c r="K404" s="37">
        <v>0</v>
      </c>
      <c r="M404" s="44">
        <v>399</v>
      </c>
      <c r="N404" s="37">
        <v>0</v>
      </c>
      <c r="O404" s="37">
        <v>0</v>
      </c>
      <c r="Q404" s="44">
        <v>399</v>
      </c>
      <c r="R404" s="37">
        <v>0</v>
      </c>
      <c r="S404" s="37">
        <v>0</v>
      </c>
      <c r="U404" s="44">
        <v>399</v>
      </c>
      <c r="V404" s="37">
        <v>0</v>
      </c>
      <c r="W404" s="37">
        <v>0</v>
      </c>
      <c r="Y404" s="44">
        <v>399</v>
      </c>
      <c r="Z404" s="37">
        <v>0</v>
      </c>
      <c r="AA404" s="37">
        <v>0</v>
      </c>
      <c r="AC404" s="44">
        <v>399</v>
      </c>
      <c r="AD404" s="37">
        <v>0</v>
      </c>
      <c r="AE404" s="37">
        <v>0</v>
      </c>
    </row>
    <row r="405" spans="1:31" ht="14.25" x14ac:dyDescent="0.2">
      <c r="A405" s="44">
        <v>400</v>
      </c>
      <c r="B405" s="37">
        <v>0</v>
      </c>
      <c r="C405" s="37">
        <v>0</v>
      </c>
      <c r="E405" s="44">
        <v>400</v>
      </c>
      <c r="F405" s="37">
        <v>0</v>
      </c>
      <c r="G405" s="37">
        <v>0</v>
      </c>
      <c r="I405" s="44">
        <v>400</v>
      </c>
      <c r="J405" s="37">
        <v>0</v>
      </c>
      <c r="K405" s="37">
        <v>0</v>
      </c>
      <c r="M405" s="44">
        <v>400</v>
      </c>
      <c r="N405" s="37">
        <v>0</v>
      </c>
      <c r="O405" s="37">
        <v>0</v>
      </c>
      <c r="Q405" s="44">
        <v>400</v>
      </c>
      <c r="R405" s="37">
        <v>0</v>
      </c>
      <c r="S405" s="37">
        <v>0</v>
      </c>
      <c r="U405" s="44">
        <v>400</v>
      </c>
      <c r="V405" s="37">
        <v>0</v>
      </c>
      <c r="W405" s="37">
        <v>0</v>
      </c>
      <c r="Y405" s="44">
        <v>400</v>
      </c>
      <c r="Z405" s="37">
        <v>0</v>
      </c>
      <c r="AA405" s="37">
        <v>0</v>
      </c>
      <c r="AC405" s="44">
        <v>400</v>
      </c>
      <c r="AD405" s="37">
        <v>0</v>
      </c>
      <c r="AE405" s="37">
        <v>0</v>
      </c>
    </row>
    <row r="406" spans="1:31" ht="14.25" x14ac:dyDescent="0.2">
      <c r="A406" s="44">
        <v>401</v>
      </c>
      <c r="B406" s="37">
        <v>0</v>
      </c>
      <c r="C406" s="37">
        <v>0</v>
      </c>
      <c r="E406" s="44">
        <v>401</v>
      </c>
      <c r="F406" s="37">
        <v>0</v>
      </c>
      <c r="G406" s="37">
        <v>0</v>
      </c>
      <c r="I406" s="44">
        <v>401</v>
      </c>
      <c r="J406" s="37">
        <v>0</v>
      </c>
      <c r="K406" s="37">
        <v>0</v>
      </c>
      <c r="M406" s="44">
        <v>401</v>
      </c>
      <c r="N406" s="37">
        <v>0</v>
      </c>
      <c r="O406" s="37">
        <v>0</v>
      </c>
      <c r="Q406" s="44">
        <v>401</v>
      </c>
      <c r="R406" s="37">
        <v>0</v>
      </c>
      <c r="S406" s="37">
        <v>0</v>
      </c>
      <c r="U406" s="44">
        <v>401</v>
      </c>
      <c r="V406" s="37">
        <v>0</v>
      </c>
      <c r="W406" s="37">
        <v>0</v>
      </c>
      <c r="Y406" s="44">
        <v>401</v>
      </c>
      <c r="Z406" s="37">
        <v>0</v>
      </c>
      <c r="AA406" s="37">
        <v>0</v>
      </c>
      <c r="AC406" s="44">
        <v>401</v>
      </c>
      <c r="AD406" s="37">
        <v>0</v>
      </c>
      <c r="AE406" s="37">
        <v>0</v>
      </c>
    </row>
    <row r="407" spans="1:31" ht="14.25" x14ac:dyDescent="0.2">
      <c r="A407" s="44">
        <v>402</v>
      </c>
      <c r="B407" s="37">
        <v>0</v>
      </c>
      <c r="C407" s="37">
        <v>0</v>
      </c>
      <c r="E407" s="44">
        <v>402</v>
      </c>
      <c r="F407" s="37">
        <v>0</v>
      </c>
      <c r="G407" s="37">
        <v>0</v>
      </c>
      <c r="I407" s="44">
        <v>402</v>
      </c>
      <c r="J407" s="37">
        <v>0</v>
      </c>
      <c r="K407" s="37">
        <v>0</v>
      </c>
      <c r="M407" s="44">
        <v>402</v>
      </c>
      <c r="N407" s="37">
        <v>0</v>
      </c>
      <c r="O407" s="37">
        <v>0</v>
      </c>
      <c r="Q407" s="44">
        <v>402</v>
      </c>
      <c r="R407" s="37">
        <v>0</v>
      </c>
      <c r="S407" s="37">
        <v>0</v>
      </c>
      <c r="U407" s="44">
        <v>402</v>
      </c>
      <c r="V407" s="37">
        <v>0</v>
      </c>
      <c r="W407" s="37">
        <v>0</v>
      </c>
      <c r="Y407" s="44">
        <v>402</v>
      </c>
      <c r="Z407" s="37">
        <v>0</v>
      </c>
      <c r="AA407" s="37">
        <v>0</v>
      </c>
      <c r="AC407" s="44">
        <v>402</v>
      </c>
      <c r="AD407" s="37">
        <v>0</v>
      </c>
      <c r="AE407" s="37">
        <v>0</v>
      </c>
    </row>
    <row r="408" spans="1:31" ht="14.25" x14ac:dyDescent="0.2">
      <c r="A408" s="44">
        <v>403</v>
      </c>
      <c r="B408" s="37">
        <v>0</v>
      </c>
      <c r="C408" s="37">
        <v>0</v>
      </c>
      <c r="E408" s="44">
        <v>403</v>
      </c>
      <c r="F408" s="37">
        <v>0</v>
      </c>
      <c r="G408" s="37">
        <v>0</v>
      </c>
      <c r="I408" s="44">
        <v>403</v>
      </c>
      <c r="J408" s="37">
        <v>0</v>
      </c>
      <c r="K408" s="37">
        <v>0</v>
      </c>
      <c r="M408" s="44">
        <v>403</v>
      </c>
      <c r="N408" s="37">
        <v>0</v>
      </c>
      <c r="O408" s="37">
        <v>0</v>
      </c>
      <c r="Q408" s="44">
        <v>403</v>
      </c>
      <c r="R408" s="37">
        <v>0</v>
      </c>
      <c r="S408" s="37">
        <v>0</v>
      </c>
      <c r="U408" s="44">
        <v>403</v>
      </c>
      <c r="V408" s="37">
        <v>0</v>
      </c>
      <c r="W408" s="37">
        <v>0</v>
      </c>
      <c r="Y408" s="44">
        <v>403</v>
      </c>
      <c r="Z408" s="37">
        <v>0</v>
      </c>
      <c r="AA408" s="37">
        <v>0</v>
      </c>
      <c r="AC408" s="44">
        <v>403</v>
      </c>
      <c r="AD408" s="37">
        <v>0</v>
      </c>
      <c r="AE408" s="37">
        <v>0</v>
      </c>
    </row>
    <row r="409" spans="1:31" ht="14.25" x14ac:dyDescent="0.2">
      <c r="A409" s="44">
        <v>404</v>
      </c>
      <c r="B409" s="37">
        <v>0</v>
      </c>
      <c r="C409" s="37">
        <v>0</v>
      </c>
      <c r="E409" s="44">
        <v>404</v>
      </c>
      <c r="F409" s="37">
        <v>0</v>
      </c>
      <c r="G409" s="37">
        <v>0</v>
      </c>
      <c r="I409" s="44">
        <v>404</v>
      </c>
      <c r="J409" s="37">
        <v>0</v>
      </c>
      <c r="K409" s="37">
        <v>0</v>
      </c>
      <c r="M409" s="44">
        <v>404</v>
      </c>
      <c r="N409" s="37">
        <v>0</v>
      </c>
      <c r="O409" s="37">
        <v>0</v>
      </c>
      <c r="Q409" s="44">
        <v>404</v>
      </c>
      <c r="R409" s="37">
        <v>0</v>
      </c>
      <c r="S409" s="37">
        <v>0</v>
      </c>
      <c r="U409" s="44">
        <v>404</v>
      </c>
      <c r="V409" s="37">
        <v>0</v>
      </c>
      <c r="W409" s="37">
        <v>0</v>
      </c>
      <c r="Y409" s="44">
        <v>404</v>
      </c>
      <c r="Z409" s="37">
        <v>0</v>
      </c>
      <c r="AA409" s="37">
        <v>0</v>
      </c>
      <c r="AC409" s="44">
        <v>404</v>
      </c>
      <c r="AD409" s="37">
        <v>0</v>
      </c>
      <c r="AE409" s="37">
        <v>0</v>
      </c>
    </row>
    <row r="410" spans="1:31" ht="14.25" x14ac:dyDescent="0.2">
      <c r="A410" s="44">
        <v>405</v>
      </c>
      <c r="B410" s="37">
        <v>0</v>
      </c>
      <c r="C410" s="37">
        <v>0</v>
      </c>
      <c r="E410" s="44">
        <v>405</v>
      </c>
      <c r="F410" s="37">
        <v>0</v>
      </c>
      <c r="G410" s="37">
        <v>0</v>
      </c>
      <c r="I410" s="44">
        <v>405</v>
      </c>
      <c r="J410" s="37">
        <v>0</v>
      </c>
      <c r="K410" s="37">
        <v>0</v>
      </c>
      <c r="M410" s="44">
        <v>405</v>
      </c>
      <c r="N410" s="37">
        <v>0</v>
      </c>
      <c r="O410" s="37">
        <v>0</v>
      </c>
      <c r="Q410" s="44">
        <v>405</v>
      </c>
      <c r="R410" s="37">
        <v>0</v>
      </c>
      <c r="S410" s="37">
        <v>0</v>
      </c>
      <c r="U410" s="44">
        <v>405</v>
      </c>
      <c r="V410" s="37">
        <v>0</v>
      </c>
      <c r="W410" s="37">
        <v>0</v>
      </c>
      <c r="Y410" s="44">
        <v>405</v>
      </c>
      <c r="Z410" s="37">
        <v>0</v>
      </c>
      <c r="AA410" s="37">
        <v>0</v>
      </c>
      <c r="AC410" s="44">
        <v>405</v>
      </c>
      <c r="AD410" s="37">
        <v>0</v>
      </c>
      <c r="AE410" s="37">
        <v>0</v>
      </c>
    </row>
    <row r="411" spans="1:31" ht="14.25" x14ac:dyDescent="0.2">
      <c r="A411" s="44">
        <v>406</v>
      </c>
      <c r="B411" s="37">
        <v>0</v>
      </c>
      <c r="C411" s="37">
        <v>0</v>
      </c>
      <c r="E411" s="44">
        <v>406</v>
      </c>
      <c r="F411" s="37">
        <v>0</v>
      </c>
      <c r="G411" s="37">
        <v>0</v>
      </c>
      <c r="I411" s="44">
        <v>406</v>
      </c>
      <c r="J411" s="37">
        <v>0</v>
      </c>
      <c r="K411" s="37">
        <v>0</v>
      </c>
      <c r="M411" s="44">
        <v>406</v>
      </c>
      <c r="N411" s="37">
        <v>0</v>
      </c>
      <c r="O411" s="37">
        <v>0</v>
      </c>
      <c r="Q411" s="44">
        <v>406</v>
      </c>
      <c r="R411" s="37">
        <v>0</v>
      </c>
      <c r="S411" s="37">
        <v>0</v>
      </c>
      <c r="U411" s="44">
        <v>406</v>
      </c>
      <c r="V411" s="37">
        <v>0</v>
      </c>
      <c r="W411" s="37">
        <v>0</v>
      </c>
      <c r="Y411" s="44">
        <v>406</v>
      </c>
      <c r="Z411" s="37">
        <v>0</v>
      </c>
      <c r="AA411" s="37">
        <v>0</v>
      </c>
      <c r="AC411" s="44">
        <v>406</v>
      </c>
      <c r="AD411" s="37">
        <v>0</v>
      </c>
      <c r="AE411" s="37">
        <v>0</v>
      </c>
    </row>
    <row r="412" spans="1:31" ht="14.25" x14ac:dyDescent="0.2">
      <c r="A412" s="44">
        <v>407</v>
      </c>
      <c r="B412" s="37">
        <v>0</v>
      </c>
      <c r="C412" s="37">
        <v>0</v>
      </c>
      <c r="E412" s="44">
        <v>407</v>
      </c>
      <c r="F412" s="37">
        <v>0</v>
      </c>
      <c r="G412" s="37">
        <v>0</v>
      </c>
      <c r="I412" s="44">
        <v>407</v>
      </c>
      <c r="J412" s="37">
        <v>0</v>
      </c>
      <c r="K412" s="37">
        <v>0</v>
      </c>
      <c r="M412" s="44">
        <v>407</v>
      </c>
      <c r="N412" s="37">
        <v>0</v>
      </c>
      <c r="O412" s="37">
        <v>0</v>
      </c>
      <c r="Q412" s="44">
        <v>407</v>
      </c>
      <c r="R412" s="37">
        <v>0</v>
      </c>
      <c r="S412" s="37">
        <v>0</v>
      </c>
      <c r="U412" s="44">
        <v>407</v>
      </c>
      <c r="V412" s="37">
        <v>0</v>
      </c>
      <c r="W412" s="37">
        <v>0</v>
      </c>
      <c r="Y412" s="44">
        <v>407</v>
      </c>
      <c r="Z412" s="37">
        <v>0</v>
      </c>
      <c r="AA412" s="37">
        <v>0</v>
      </c>
      <c r="AC412" s="44">
        <v>407</v>
      </c>
      <c r="AD412" s="37">
        <v>0</v>
      </c>
      <c r="AE412" s="37">
        <v>0</v>
      </c>
    </row>
    <row r="413" spans="1:31" ht="14.25" x14ac:dyDescent="0.2">
      <c r="A413" s="44">
        <v>408</v>
      </c>
      <c r="B413" s="37">
        <v>0</v>
      </c>
      <c r="C413" s="37">
        <v>0</v>
      </c>
      <c r="E413" s="44">
        <v>408</v>
      </c>
      <c r="F413" s="37">
        <v>0</v>
      </c>
      <c r="G413" s="37">
        <v>0</v>
      </c>
      <c r="I413" s="44">
        <v>408</v>
      </c>
      <c r="J413" s="37">
        <v>0</v>
      </c>
      <c r="K413" s="37">
        <v>0</v>
      </c>
      <c r="M413" s="44">
        <v>408</v>
      </c>
      <c r="N413" s="37">
        <v>0</v>
      </c>
      <c r="O413" s="37">
        <v>0</v>
      </c>
      <c r="Q413" s="44">
        <v>408</v>
      </c>
      <c r="R413" s="37">
        <v>0</v>
      </c>
      <c r="S413" s="37">
        <v>0</v>
      </c>
      <c r="U413" s="44">
        <v>408</v>
      </c>
      <c r="V413" s="37">
        <v>0</v>
      </c>
      <c r="W413" s="37">
        <v>0</v>
      </c>
      <c r="Y413" s="44">
        <v>408</v>
      </c>
      <c r="Z413" s="37">
        <v>0</v>
      </c>
      <c r="AA413" s="37">
        <v>0</v>
      </c>
      <c r="AC413" s="44">
        <v>408</v>
      </c>
      <c r="AD413" s="37">
        <v>0</v>
      </c>
      <c r="AE413" s="37">
        <v>0</v>
      </c>
    </row>
    <row r="414" spans="1:31" ht="14.25" x14ac:dyDescent="0.2">
      <c r="A414" s="44">
        <v>409</v>
      </c>
      <c r="B414" s="37">
        <v>0</v>
      </c>
      <c r="C414" s="37">
        <v>0</v>
      </c>
      <c r="E414" s="44">
        <v>409</v>
      </c>
      <c r="F414" s="37">
        <v>0</v>
      </c>
      <c r="G414" s="37">
        <v>0</v>
      </c>
      <c r="I414" s="44">
        <v>409</v>
      </c>
      <c r="J414" s="37">
        <v>0</v>
      </c>
      <c r="K414" s="37">
        <v>0</v>
      </c>
      <c r="M414" s="44">
        <v>409</v>
      </c>
      <c r="N414" s="37">
        <v>0</v>
      </c>
      <c r="O414" s="37">
        <v>0</v>
      </c>
      <c r="Q414" s="44">
        <v>409</v>
      </c>
      <c r="R414" s="37">
        <v>0</v>
      </c>
      <c r="S414" s="37">
        <v>0</v>
      </c>
      <c r="U414" s="44">
        <v>409</v>
      </c>
      <c r="V414" s="37">
        <v>0</v>
      </c>
      <c r="W414" s="37">
        <v>0</v>
      </c>
      <c r="Y414" s="44">
        <v>409</v>
      </c>
      <c r="Z414" s="37">
        <v>0</v>
      </c>
      <c r="AA414" s="37">
        <v>0</v>
      </c>
      <c r="AC414" s="44">
        <v>409</v>
      </c>
      <c r="AD414" s="37">
        <v>0</v>
      </c>
      <c r="AE414" s="37">
        <v>0</v>
      </c>
    </row>
    <row r="415" spans="1:31" ht="14.25" x14ac:dyDescent="0.2">
      <c r="A415" s="44">
        <v>410</v>
      </c>
      <c r="B415" s="37">
        <v>0</v>
      </c>
      <c r="C415" s="37">
        <v>0</v>
      </c>
      <c r="E415" s="44">
        <v>410</v>
      </c>
      <c r="F415" s="37">
        <v>0</v>
      </c>
      <c r="G415" s="37">
        <v>0</v>
      </c>
      <c r="I415" s="44">
        <v>410</v>
      </c>
      <c r="J415" s="37">
        <v>0</v>
      </c>
      <c r="K415" s="37">
        <v>0</v>
      </c>
      <c r="M415" s="44">
        <v>410</v>
      </c>
      <c r="N415" s="37">
        <v>0</v>
      </c>
      <c r="O415" s="37">
        <v>0</v>
      </c>
      <c r="Q415" s="44">
        <v>410</v>
      </c>
      <c r="R415" s="37">
        <v>0</v>
      </c>
      <c r="S415" s="37">
        <v>0</v>
      </c>
      <c r="U415" s="44">
        <v>410</v>
      </c>
      <c r="V415" s="37">
        <v>0</v>
      </c>
      <c r="W415" s="37">
        <v>0</v>
      </c>
      <c r="Y415" s="44">
        <v>410</v>
      </c>
      <c r="Z415" s="37">
        <v>0</v>
      </c>
      <c r="AA415" s="37">
        <v>0</v>
      </c>
      <c r="AC415" s="44">
        <v>410</v>
      </c>
      <c r="AD415" s="37">
        <v>0</v>
      </c>
      <c r="AE415" s="37">
        <v>0</v>
      </c>
    </row>
    <row r="416" spans="1:31" ht="14.25" x14ac:dyDescent="0.2">
      <c r="A416" s="44">
        <v>411</v>
      </c>
      <c r="B416" s="37">
        <v>0</v>
      </c>
      <c r="C416" s="37">
        <v>0</v>
      </c>
      <c r="E416" s="44">
        <v>411</v>
      </c>
      <c r="F416" s="37">
        <v>0</v>
      </c>
      <c r="G416" s="37">
        <v>0</v>
      </c>
      <c r="I416" s="44">
        <v>411</v>
      </c>
      <c r="J416" s="37">
        <v>0</v>
      </c>
      <c r="K416" s="37">
        <v>0</v>
      </c>
      <c r="M416" s="44">
        <v>411</v>
      </c>
      <c r="N416" s="37">
        <v>0</v>
      </c>
      <c r="O416" s="37">
        <v>0</v>
      </c>
      <c r="Q416" s="44">
        <v>411</v>
      </c>
      <c r="R416" s="37">
        <v>0</v>
      </c>
      <c r="S416" s="37">
        <v>0</v>
      </c>
      <c r="U416" s="44">
        <v>411</v>
      </c>
      <c r="V416" s="37">
        <v>0</v>
      </c>
      <c r="W416" s="37">
        <v>0</v>
      </c>
      <c r="Y416" s="44">
        <v>411</v>
      </c>
      <c r="Z416" s="37">
        <v>0</v>
      </c>
      <c r="AA416" s="37">
        <v>0</v>
      </c>
      <c r="AC416" s="44">
        <v>411</v>
      </c>
      <c r="AD416" s="37">
        <v>0</v>
      </c>
      <c r="AE416" s="37">
        <v>0</v>
      </c>
    </row>
    <row r="417" spans="1:31" ht="14.25" x14ac:dyDescent="0.2">
      <c r="A417" s="44">
        <v>412</v>
      </c>
      <c r="B417" s="37">
        <v>0</v>
      </c>
      <c r="C417" s="37">
        <v>0</v>
      </c>
      <c r="E417" s="44">
        <v>412</v>
      </c>
      <c r="F417" s="37">
        <v>0</v>
      </c>
      <c r="G417" s="37">
        <v>0</v>
      </c>
      <c r="I417" s="44">
        <v>412</v>
      </c>
      <c r="J417" s="37">
        <v>0</v>
      </c>
      <c r="K417" s="37">
        <v>0</v>
      </c>
      <c r="M417" s="44">
        <v>412</v>
      </c>
      <c r="N417" s="37">
        <v>0</v>
      </c>
      <c r="O417" s="37">
        <v>0</v>
      </c>
      <c r="Q417" s="44">
        <v>412</v>
      </c>
      <c r="R417" s="37">
        <v>0</v>
      </c>
      <c r="S417" s="37">
        <v>0</v>
      </c>
      <c r="U417" s="44">
        <v>412</v>
      </c>
      <c r="V417" s="37">
        <v>0</v>
      </c>
      <c r="W417" s="37">
        <v>0</v>
      </c>
      <c r="Y417" s="44">
        <v>412</v>
      </c>
      <c r="Z417" s="37">
        <v>0</v>
      </c>
      <c r="AA417" s="37">
        <v>0</v>
      </c>
      <c r="AC417" s="44">
        <v>412</v>
      </c>
      <c r="AD417" s="37">
        <v>0</v>
      </c>
      <c r="AE417" s="37">
        <v>0</v>
      </c>
    </row>
    <row r="418" spans="1:31" ht="14.25" x14ac:dyDescent="0.2">
      <c r="A418" s="44">
        <v>413</v>
      </c>
      <c r="B418" s="37">
        <v>0</v>
      </c>
      <c r="C418" s="37">
        <v>0</v>
      </c>
      <c r="E418" s="44">
        <v>413</v>
      </c>
      <c r="F418" s="37">
        <v>0</v>
      </c>
      <c r="G418" s="37">
        <v>0</v>
      </c>
      <c r="I418" s="44">
        <v>413</v>
      </c>
      <c r="J418" s="37">
        <v>0</v>
      </c>
      <c r="K418" s="37">
        <v>0</v>
      </c>
      <c r="M418" s="44">
        <v>413</v>
      </c>
      <c r="N418" s="37">
        <v>0</v>
      </c>
      <c r="O418" s="37">
        <v>0</v>
      </c>
      <c r="Q418" s="44">
        <v>413</v>
      </c>
      <c r="R418" s="37">
        <v>0</v>
      </c>
      <c r="S418" s="37">
        <v>0</v>
      </c>
      <c r="U418" s="44">
        <v>413</v>
      </c>
      <c r="V418" s="37">
        <v>0</v>
      </c>
      <c r="W418" s="37">
        <v>0</v>
      </c>
      <c r="Y418" s="44">
        <v>413</v>
      </c>
      <c r="Z418" s="37">
        <v>0</v>
      </c>
      <c r="AA418" s="37">
        <v>0</v>
      </c>
      <c r="AC418" s="44">
        <v>413</v>
      </c>
      <c r="AD418" s="37">
        <v>0</v>
      </c>
      <c r="AE418" s="37">
        <v>0</v>
      </c>
    </row>
    <row r="419" spans="1:31" ht="14.25" x14ac:dyDescent="0.2">
      <c r="A419" s="44">
        <v>414</v>
      </c>
      <c r="B419" s="37">
        <v>0</v>
      </c>
      <c r="C419" s="37">
        <v>0</v>
      </c>
      <c r="E419" s="44">
        <v>414</v>
      </c>
      <c r="F419" s="37">
        <v>0</v>
      </c>
      <c r="G419" s="37">
        <v>0</v>
      </c>
      <c r="I419" s="44">
        <v>414</v>
      </c>
      <c r="J419" s="37">
        <v>0</v>
      </c>
      <c r="K419" s="37">
        <v>0</v>
      </c>
      <c r="M419" s="44">
        <v>414</v>
      </c>
      <c r="N419" s="37">
        <v>0</v>
      </c>
      <c r="O419" s="37">
        <v>0</v>
      </c>
      <c r="Q419" s="44">
        <v>414</v>
      </c>
      <c r="R419" s="37">
        <v>0</v>
      </c>
      <c r="S419" s="37">
        <v>0</v>
      </c>
      <c r="U419" s="44">
        <v>414</v>
      </c>
      <c r="V419" s="37">
        <v>0</v>
      </c>
      <c r="W419" s="37">
        <v>0</v>
      </c>
      <c r="Y419" s="44">
        <v>414</v>
      </c>
      <c r="Z419" s="37">
        <v>0</v>
      </c>
      <c r="AA419" s="37">
        <v>0</v>
      </c>
      <c r="AC419" s="44">
        <v>414</v>
      </c>
      <c r="AD419" s="37">
        <v>0</v>
      </c>
      <c r="AE419" s="37">
        <v>0</v>
      </c>
    </row>
    <row r="420" spans="1:31" ht="14.25" x14ac:dyDescent="0.2">
      <c r="A420" s="44">
        <v>415</v>
      </c>
      <c r="B420" s="37">
        <v>0</v>
      </c>
      <c r="C420" s="37">
        <v>0</v>
      </c>
      <c r="E420" s="44">
        <v>415</v>
      </c>
      <c r="F420" s="37">
        <v>0</v>
      </c>
      <c r="G420" s="37">
        <v>0</v>
      </c>
      <c r="I420" s="44">
        <v>415</v>
      </c>
      <c r="J420" s="37">
        <v>0</v>
      </c>
      <c r="K420" s="37">
        <v>0</v>
      </c>
      <c r="M420" s="44">
        <v>415</v>
      </c>
      <c r="N420" s="37">
        <v>0</v>
      </c>
      <c r="O420" s="37">
        <v>0</v>
      </c>
      <c r="Q420" s="44">
        <v>415</v>
      </c>
      <c r="R420" s="37">
        <v>0</v>
      </c>
      <c r="S420" s="37">
        <v>0</v>
      </c>
      <c r="U420" s="44">
        <v>415</v>
      </c>
      <c r="V420" s="37">
        <v>0</v>
      </c>
      <c r="W420" s="37">
        <v>0</v>
      </c>
      <c r="Y420" s="44">
        <v>415</v>
      </c>
      <c r="Z420" s="37">
        <v>0</v>
      </c>
      <c r="AA420" s="37">
        <v>0</v>
      </c>
      <c r="AC420" s="44">
        <v>415</v>
      </c>
      <c r="AD420" s="37">
        <v>0</v>
      </c>
      <c r="AE420" s="37">
        <v>0</v>
      </c>
    </row>
    <row r="421" spans="1:31" ht="14.25" x14ac:dyDescent="0.2">
      <c r="A421" s="44">
        <v>416</v>
      </c>
      <c r="B421" s="37">
        <v>0</v>
      </c>
      <c r="C421" s="37">
        <v>0</v>
      </c>
      <c r="E421" s="44">
        <v>416</v>
      </c>
      <c r="F421" s="37">
        <v>0</v>
      </c>
      <c r="G421" s="37">
        <v>0</v>
      </c>
      <c r="I421" s="44">
        <v>416</v>
      </c>
      <c r="J421" s="37">
        <v>0</v>
      </c>
      <c r="K421" s="37">
        <v>0</v>
      </c>
      <c r="M421" s="44">
        <v>416</v>
      </c>
      <c r="N421" s="37">
        <v>0</v>
      </c>
      <c r="O421" s="37">
        <v>0</v>
      </c>
      <c r="Q421" s="44">
        <v>416</v>
      </c>
      <c r="R421" s="37">
        <v>0</v>
      </c>
      <c r="S421" s="37">
        <v>0</v>
      </c>
      <c r="U421" s="44">
        <v>416</v>
      </c>
      <c r="V421" s="37">
        <v>0</v>
      </c>
      <c r="W421" s="37">
        <v>0</v>
      </c>
      <c r="Y421" s="44">
        <v>416</v>
      </c>
      <c r="Z421" s="37">
        <v>0</v>
      </c>
      <c r="AA421" s="37">
        <v>0</v>
      </c>
      <c r="AC421" s="44">
        <v>416</v>
      </c>
      <c r="AD421" s="37">
        <v>0</v>
      </c>
      <c r="AE421" s="37">
        <v>0</v>
      </c>
    </row>
    <row r="422" spans="1:31" ht="14.25" x14ac:dyDescent="0.2">
      <c r="A422" s="44">
        <v>417</v>
      </c>
      <c r="B422" s="37">
        <v>0</v>
      </c>
      <c r="C422" s="37">
        <v>0</v>
      </c>
      <c r="E422" s="44">
        <v>417</v>
      </c>
      <c r="F422" s="37">
        <v>0</v>
      </c>
      <c r="G422" s="37">
        <v>0</v>
      </c>
      <c r="I422" s="44">
        <v>417</v>
      </c>
      <c r="J422" s="37">
        <v>0</v>
      </c>
      <c r="K422" s="37">
        <v>0</v>
      </c>
      <c r="M422" s="44">
        <v>417</v>
      </c>
      <c r="N422" s="37">
        <v>0</v>
      </c>
      <c r="O422" s="37">
        <v>0</v>
      </c>
      <c r="Q422" s="44">
        <v>417</v>
      </c>
      <c r="R422" s="37">
        <v>0</v>
      </c>
      <c r="S422" s="37">
        <v>0</v>
      </c>
      <c r="U422" s="44">
        <v>417</v>
      </c>
      <c r="V422" s="37">
        <v>0</v>
      </c>
      <c r="W422" s="37">
        <v>0</v>
      </c>
      <c r="Y422" s="44">
        <v>417</v>
      </c>
      <c r="Z422" s="37">
        <v>0</v>
      </c>
      <c r="AA422" s="37">
        <v>0</v>
      </c>
      <c r="AC422" s="44">
        <v>417</v>
      </c>
      <c r="AD422" s="37">
        <v>0</v>
      </c>
      <c r="AE422" s="37">
        <v>0</v>
      </c>
    </row>
    <row r="423" spans="1:31" ht="14.25" x14ac:dyDescent="0.2">
      <c r="A423" s="44">
        <v>418</v>
      </c>
      <c r="B423" s="37">
        <v>0</v>
      </c>
      <c r="C423" s="37">
        <v>0</v>
      </c>
      <c r="E423" s="44">
        <v>418</v>
      </c>
      <c r="F423" s="37">
        <v>0</v>
      </c>
      <c r="G423" s="37">
        <v>0</v>
      </c>
      <c r="I423" s="44">
        <v>418</v>
      </c>
      <c r="J423" s="37">
        <v>0</v>
      </c>
      <c r="K423" s="37">
        <v>0</v>
      </c>
      <c r="M423" s="44">
        <v>418</v>
      </c>
      <c r="N423" s="37">
        <v>0</v>
      </c>
      <c r="O423" s="37">
        <v>0</v>
      </c>
      <c r="Q423" s="44">
        <v>418</v>
      </c>
      <c r="R423" s="37">
        <v>0</v>
      </c>
      <c r="S423" s="37">
        <v>0</v>
      </c>
      <c r="U423" s="44">
        <v>418</v>
      </c>
      <c r="V423" s="37">
        <v>0</v>
      </c>
      <c r="W423" s="37">
        <v>0</v>
      </c>
      <c r="Y423" s="44">
        <v>418</v>
      </c>
      <c r="Z423" s="37">
        <v>0</v>
      </c>
      <c r="AA423" s="37">
        <v>0</v>
      </c>
      <c r="AC423" s="44">
        <v>418</v>
      </c>
      <c r="AD423" s="37">
        <v>0</v>
      </c>
      <c r="AE423" s="37">
        <v>0</v>
      </c>
    </row>
    <row r="424" spans="1:31" ht="14.25" x14ac:dyDescent="0.2">
      <c r="A424" s="44">
        <v>419</v>
      </c>
      <c r="B424" s="37">
        <v>0</v>
      </c>
      <c r="C424" s="37">
        <v>0</v>
      </c>
      <c r="E424" s="44">
        <v>419</v>
      </c>
      <c r="F424" s="37">
        <v>0</v>
      </c>
      <c r="G424" s="37">
        <v>0</v>
      </c>
      <c r="I424" s="44">
        <v>419</v>
      </c>
      <c r="J424" s="37">
        <v>0</v>
      </c>
      <c r="K424" s="37">
        <v>0</v>
      </c>
      <c r="M424" s="44">
        <v>419</v>
      </c>
      <c r="N424" s="37">
        <v>0</v>
      </c>
      <c r="O424" s="37">
        <v>0</v>
      </c>
      <c r="Q424" s="44">
        <v>419</v>
      </c>
      <c r="R424" s="37">
        <v>0</v>
      </c>
      <c r="S424" s="37">
        <v>0</v>
      </c>
      <c r="U424" s="44">
        <v>419</v>
      </c>
      <c r="V424" s="37">
        <v>0</v>
      </c>
      <c r="W424" s="37">
        <v>0</v>
      </c>
      <c r="Y424" s="44">
        <v>419</v>
      </c>
      <c r="Z424" s="37">
        <v>0</v>
      </c>
      <c r="AA424" s="37">
        <v>0</v>
      </c>
      <c r="AC424" s="44">
        <v>419</v>
      </c>
      <c r="AD424" s="37">
        <v>0</v>
      </c>
      <c r="AE424" s="37">
        <v>0</v>
      </c>
    </row>
    <row r="425" spans="1:31" ht="14.25" x14ac:dyDescent="0.2">
      <c r="A425" s="44">
        <v>420</v>
      </c>
      <c r="B425" s="37">
        <v>0</v>
      </c>
      <c r="C425" s="37">
        <v>0</v>
      </c>
      <c r="E425" s="44">
        <v>420</v>
      </c>
      <c r="F425" s="37">
        <v>0</v>
      </c>
      <c r="G425" s="37">
        <v>0</v>
      </c>
      <c r="I425" s="44">
        <v>420</v>
      </c>
      <c r="J425" s="37">
        <v>0</v>
      </c>
      <c r="K425" s="37">
        <v>0</v>
      </c>
      <c r="M425" s="44">
        <v>420</v>
      </c>
      <c r="N425" s="37">
        <v>0</v>
      </c>
      <c r="O425" s="37">
        <v>0</v>
      </c>
      <c r="Q425" s="44">
        <v>420</v>
      </c>
      <c r="R425" s="37">
        <v>0</v>
      </c>
      <c r="S425" s="37">
        <v>0</v>
      </c>
      <c r="U425" s="44">
        <v>420</v>
      </c>
      <c r="V425" s="37">
        <v>0</v>
      </c>
      <c r="W425" s="37">
        <v>0</v>
      </c>
      <c r="Y425" s="44">
        <v>420</v>
      </c>
      <c r="Z425" s="37">
        <v>0</v>
      </c>
      <c r="AA425" s="37">
        <v>0</v>
      </c>
      <c r="AC425" s="44">
        <v>420</v>
      </c>
      <c r="AD425" s="37">
        <v>0</v>
      </c>
      <c r="AE425" s="37">
        <v>0</v>
      </c>
    </row>
    <row r="426" spans="1:31" ht="14.25" x14ac:dyDescent="0.2">
      <c r="A426" s="44">
        <v>421</v>
      </c>
      <c r="B426" s="37">
        <v>0</v>
      </c>
      <c r="C426" s="37">
        <v>0</v>
      </c>
      <c r="E426" s="44">
        <v>421</v>
      </c>
      <c r="F426" s="37">
        <v>0</v>
      </c>
      <c r="G426" s="37">
        <v>0</v>
      </c>
      <c r="I426" s="44">
        <v>421</v>
      </c>
      <c r="J426" s="37">
        <v>0</v>
      </c>
      <c r="K426" s="37">
        <v>0</v>
      </c>
      <c r="M426" s="44">
        <v>421</v>
      </c>
      <c r="N426" s="37">
        <v>0</v>
      </c>
      <c r="O426" s="37">
        <v>0</v>
      </c>
      <c r="Q426" s="44">
        <v>421</v>
      </c>
      <c r="R426" s="37">
        <v>0</v>
      </c>
      <c r="S426" s="37">
        <v>0</v>
      </c>
      <c r="U426" s="44">
        <v>421</v>
      </c>
      <c r="V426" s="37">
        <v>0</v>
      </c>
      <c r="W426" s="37">
        <v>0</v>
      </c>
      <c r="Y426" s="44">
        <v>421</v>
      </c>
      <c r="Z426" s="37">
        <v>0</v>
      </c>
      <c r="AA426" s="37">
        <v>0</v>
      </c>
      <c r="AC426" s="44">
        <v>421</v>
      </c>
      <c r="AD426" s="37">
        <v>0</v>
      </c>
      <c r="AE426" s="37">
        <v>0</v>
      </c>
    </row>
    <row r="427" spans="1:31" ht="14.25" x14ac:dyDescent="0.2">
      <c r="A427" s="44">
        <v>422</v>
      </c>
      <c r="B427" s="37">
        <v>0</v>
      </c>
      <c r="C427" s="37">
        <v>0</v>
      </c>
      <c r="E427" s="44">
        <v>422</v>
      </c>
      <c r="F427" s="37">
        <v>0</v>
      </c>
      <c r="G427" s="37">
        <v>0</v>
      </c>
      <c r="I427" s="44">
        <v>422</v>
      </c>
      <c r="J427" s="37">
        <v>0</v>
      </c>
      <c r="K427" s="37">
        <v>0</v>
      </c>
      <c r="M427" s="44">
        <v>422</v>
      </c>
      <c r="N427" s="37">
        <v>0</v>
      </c>
      <c r="O427" s="37">
        <v>0</v>
      </c>
      <c r="Q427" s="44">
        <v>422</v>
      </c>
      <c r="R427" s="37">
        <v>0</v>
      </c>
      <c r="S427" s="37">
        <v>0</v>
      </c>
      <c r="U427" s="44">
        <v>422</v>
      </c>
      <c r="V427" s="37">
        <v>0</v>
      </c>
      <c r="W427" s="37">
        <v>0</v>
      </c>
      <c r="Y427" s="44">
        <v>422</v>
      </c>
      <c r="Z427" s="37">
        <v>0</v>
      </c>
      <c r="AA427" s="37">
        <v>0</v>
      </c>
      <c r="AC427" s="44">
        <v>422</v>
      </c>
      <c r="AD427" s="37">
        <v>0</v>
      </c>
      <c r="AE427" s="37">
        <v>0</v>
      </c>
    </row>
    <row r="428" spans="1:31" ht="14.25" x14ac:dyDescent="0.2">
      <c r="A428" s="44">
        <v>423</v>
      </c>
      <c r="B428" s="37">
        <v>0</v>
      </c>
      <c r="C428" s="37">
        <v>0</v>
      </c>
      <c r="E428" s="44">
        <v>423</v>
      </c>
      <c r="F428" s="37">
        <v>0</v>
      </c>
      <c r="G428" s="37">
        <v>0</v>
      </c>
      <c r="I428" s="44">
        <v>423</v>
      </c>
      <c r="J428" s="37">
        <v>0</v>
      </c>
      <c r="K428" s="37">
        <v>0</v>
      </c>
      <c r="M428" s="44">
        <v>423</v>
      </c>
      <c r="N428" s="37">
        <v>0</v>
      </c>
      <c r="O428" s="37">
        <v>0</v>
      </c>
      <c r="Q428" s="44">
        <v>423</v>
      </c>
      <c r="R428" s="37">
        <v>0</v>
      </c>
      <c r="S428" s="37">
        <v>0</v>
      </c>
      <c r="U428" s="44">
        <v>423</v>
      </c>
      <c r="V428" s="37">
        <v>0</v>
      </c>
      <c r="W428" s="37">
        <v>0</v>
      </c>
      <c r="Y428" s="44">
        <v>423</v>
      </c>
      <c r="Z428" s="37">
        <v>0</v>
      </c>
      <c r="AA428" s="37">
        <v>0</v>
      </c>
      <c r="AC428" s="44">
        <v>423</v>
      </c>
      <c r="AD428" s="37">
        <v>0</v>
      </c>
      <c r="AE428" s="37">
        <v>0</v>
      </c>
    </row>
    <row r="429" spans="1:31" ht="14.25" x14ac:dyDescent="0.2">
      <c r="A429" s="44">
        <v>424</v>
      </c>
      <c r="B429" s="37">
        <v>0</v>
      </c>
      <c r="C429" s="37">
        <v>0</v>
      </c>
      <c r="E429" s="44">
        <v>424</v>
      </c>
      <c r="F429" s="37">
        <v>0</v>
      </c>
      <c r="G429" s="37">
        <v>0</v>
      </c>
      <c r="I429" s="44">
        <v>424</v>
      </c>
      <c r="J429" s="37">
        <v>0</v>
      </c>
      <c r="K429" s="37">
        <v>0</v>
      </c>
      <c r="M429" s="44">
        <v>424</v>
      </c>
      <c r="N429" s="37">
        <v>0</v>
      </c>
      <c r="O429" s="37">
        <v>0</v>
      </c>
      <c r="Q429" s="44">
        <v>424</v>
      </c>
      <c r="R429" s="37">
        <v>0</v>
      </c>
      <c r="S429" s="37">
        <v>0</v>
      </c>
      <c r="U429" s="44">
        <v>424</v>
      </c>
      <c r="V429" s="37">
        <v>0</v>
      </c>
      <c r="W429" s="37">
        <v>0</v>
      </c>
      <c r="Y429" s="44">
        <v>424</v>
      </c>
      <c r="Z429" s="37">
        <v>0</v>
      </c>
      <c r="AA429" s="37">
        <v>0</v>
      </c>
      <c r="AC429" s="44">
        <v>424</v>
      </c>
      <c r="AD429" s="37">
        <v>0</v>
      </c>
      <c r="AE429" s="37">
        <v>0</v>
      </c>
    </row>
    <row r="430" spans="1:31" ht="14.25" x14ac:dyDescent="0.2">
      <c r="A430" s="44">
        <v>425</v>
      </c>
      <c r="B430" s="37">
        <v>0</v>
      </c>
      <c r="C430" s="37">
        <v>0</v>
      </c>
      <c r="E430" s="44">
        <v>425</v>
      </c>
      <c r="F430" s="37">
        <v>0</v>
      </c>
      <c r="G430" s="37">
        <v>0</v>
      </c>
      <c r="I430" s="44">
        <v>425</v>
      </c>
      <c r="J430" s="37">
        <v>0</v>
      </c>
      <c r="K430" s="37">
        <v>0</v>
      </c>
      <c r="M430" s="44">
        <v>425</v>
      </c>
      <c r="N430" s="37">
        <v>0</v>
      </c>
      <c r="O430" s="37">
        <v>0</v>
      </c>
      <c r="Q430" s="44">
        <v>425</v>
      </c>
      <c r="R430" s="37">
        <v>0</v>
      </c>
      <c r="S430" s="37">
        <v>0</v>
      </c>
      <c r="U430" s="44">
        <v>425</v>
      </c>
      <c r="V430" s="37">
        <v>0</v>
      </c>
      <c r="W430" s="37">
        <v>0</v>
      </c>
      <c r="Y430" s="44">
        <v>425</v>
      </c>
      <c r="Z430" s="37">
        <v>0</v>
      </c>
      <c r="AA430" s="37">
        <v>0</v>
      </c>
      <c r="AC430" s="44">
        <v>425</v>
      </c>
      <c r="AD430" s="37">
        <v>0</v>
      </c>
      <c r="AE430" s="37">
        <v>0</v>
      </c>
    </row>
    <row r="431" spans="1:31" ht="14.25" x14ac:dyDescent="0.2">
      <c r="A431" s="44">
        <v>426</v>
      </c>
      <c r="B431" s="37">
        <v>0</v>
      </c>
      <c r="C431" s="37">
        <v>0</v>
      </c>
      <c r="E431" s="44">
        <v>426</v>
      </c>
      <c r="F431" s="37">
        <v>0</v>
      </c>
      <c r="G431" s="37">
        <v>0</v>
      </c>
      <c r="I431" s="44">
        <v>426</v>
      </c>
      <c r="J431" s="37">
        <v>0</v>
      </c>
      <c r="K431" s="37">
        <v>0</v>
      </c>
      <c r="M431" s="44">
        <v>426</v>
      </c>
      <c r="N431" s="37">
        <v>0</v>
      </c>
      <c r="O431" s="37">
        <v>0</v>
      </c>
      <c r="Q431" s="44">
        <v>426</v>
      </c>
      <c r="R431" s="37">
        <v>0</v>
      </c>
      <c r="S431" s="37">
        <v>0</v>
      </c>
      <c r="U431" s="44">
        <v>426</v>
      </c>
      <c r="V431" s="37">
        <v>0</v>
      </c>
      <c r="W431" s="37">
        <v>0</v>
      </c>
      <c r="Y431" s="44">
        <v>426</v>
      </c>
      <c r="Z431" s="37">
        <v>0</v>
      </c>
      <c r="AA431" s="37">
        <v>0</v>
      </c>
      <c r="AC431" s="44">
        <v>426</v>
      </c>
      <c r="AD431" s="37">
        <v>0</v>
      </c>
      <c r="AE431" s="37">
        <v>0</v>
      </c>
    </row>
    <row r="432" spans="1:31" ht="14.25" x14ac:dyDescent="0.2">
      <c r="A432" s="44">
        <v>427</v>
      </c>
      <c r="B432" s="37">
        <v>0</v>
      </c>
      <c r="C432" s="37">
        <v>0</v>
      </c>
      <c r="E432" s="44">
        <v>427</v>
      </c>
      <c r="F432" s="37">
        <v>0</v>
      </c>
      <c r="G432" s="37">
        <v>0</v>
      </c>
      <c r="I432" s="44">
        <v>427</v>
      </c>
      <c r="J432" s="37">
        <v>0</v>
      </c>
      <c r="K432" s="37">
        <v>0</v>
      </c>
      <c r="M432" s="44">
        <v>427</v>
      </c>
      <c r="N432" s="37">
        <v>0</v>
      </c>
      <c r="O432" s="37">
        <v>0</v>
      </c>
      <c r="Q432" s="44">
        <v>427</v>
      </c>
      <c r="R432" s="37">
        <v>0</v>
      </c>
      <c r="S432" s="37">
        <v>0</v>
      </c>
      <c r="U432" s="44">
        <v>427</v>
      </c>
      <c r="V432" s="37">
        <v>0</v>
      </c>
      <c r="W432" s="37">
        <v>0</v>
      </c>
      <c r="Y432" s="44">
        <v>427</v>
      </c>
      <c r="Z432" s="37">
        <v>0</v>
      </c>
      <c r="AA432" s="37">
        <v>0</v>
      </c>
      <c r="AC432" s="44">
        <v>427</v>
      </c>
      <c r="AD432" s="37">
        <v>0</v>
      </c>
      <c r="AE432" s="37">
        <v>0</v>
      </c>
    </row>
    <row r="433" spans="1:31" ht="14.25" x14ac:dyDescent="0.2">
      <c r="A433" s="44">
        <v>428</v>
      </c>
      <c r="B433" s="37">
        <v>0</v>
      </c>
      <c r="C433" s="37">
        <v>0</v>
      </c>
      <c r="E433" s="44">
        <v>428</v>
      </c>
      <c r="F433" s="37">
        <v>0</v>
      </c>
      <c r="G433" s="37">
        <v>0</v>
      </c>
      <c r="I433" s="44">
        <v>428</v>
      </c>
      <c r="J433" s="37">
        <v>0</v>
      </c>
      <c r="K433" s="37">
        <v>0</v>
      </c>
      <c r="M433" s="44">
        <v>428</v>
      </c>
      <c r="N433" s="37">
        <v>0</v>
      </c>
      <c r="O433" s="37">
        <v>0</v>
      </c>
      <c r="Q433" s="44">
        <v>428</v>
      </c>
      <c r="R433" s="37">
        <v>0</v>
      </c>
      <c r="S433" s="37">
        <v>0</v>
      </c>
      <c r="U433" s="44">
        <v>428</v>
      </c>
      <c r="V433" s="37">
        <v>0</v>
      </c>
      <c r="W433" s="37">
        <v>0</v>
      </c>
      <c r="Y433" s="44">
        <v>428</v>
      </c>
      <c r="Z433" s="37">
        <v>0</v>
      </c>
      <c r="AA433" s="37">
        <v>0</v>
      </c>
      <c r="AC433" s="44">
        <v>428</v>
      </c>
      <c r="AD433" s="37">
        <v>0</v>
      </c>
      <c r="AE433" s="37">
        <v>0</v>
      </c>
    </row>
    <row r="434" spans="1:31" ht="14.25" x14ac:dyDescent="0.2">
      <c r="A434" s="44">
        <v>429</v>
      </c>
      <c r="B434" s="37">
        <v>0</v>
      </c>
      <c r="C434" s="37">
        <v>0</v>
      </c>
      <c r="E434" s="44">
        <v>429</v>
      </c>
      <c r="F434" s="37">
        <v>0</v>
      </c>
      <c r="G434" s="37">
        <v>0</v>
      </c>
      <c r="I434" s="44">
        <v>429</v>
      </c>
      <c r="J434" s="37">
        <v>0</v>
      </c>
      <c r="K434" s="37">
        <v>0</v>
      </c>
      <c r="M434" s="44">
        <v>429</v>
      </c>
      <c r="N434" s="37">
        <v>0</v>
      </c>
      <c r="O434" s="37">
        <v>0</v>
      </c>
      <c r="Q434" s="44">
        <v>429</v>
      </c>
      <c r="R434" s="37">
        <v>0</v>
      </c>
      <c r="S434" s="37">
        <v>0</v>
      </c>
      <c r="U434" s="44">
        <v>429</v>
      </c>
      <c r="V434" s="37">
        <v>0</v>
      </c>
      <c r="W434" s="37">
        <v>0</v>
      </c>
      <c r="Y434" s="44">
        <v>429</v>
      </c>
      <c r="Z434" s="37">
        <v>0</v>
      </c>
      <c r="AA434" s="37">
        <v>0</v>
      </c>
      <c r="AC434" s="44">
        <v>429</v>
      </c>
      <c r="AD434" s="37">
        <v>0</v>
      </c>
      <c r="AE434" s="37">
        <v>0</v>
      </c>
    </row>
    <row r="435" spans="1:31" ht="14.25" x14ac:dyDescent="0.2">
      <c r="A435" s="44">
        <v>430</v>
      </c>
      <c r="B435" s="37">
        <v>0</v>
      </c>
      <c r="C435" s="37">
        <v>0</v>
      </c>
      <c r="E435" s="44">
        <v>430</v>
      </c>
      <c r="F435" s="37">
        <v>0</v>
      </c>
      <c r="G435" s="37">
        <v>0</v>
      </c>
      <c r="I435" s="44">
        <v>430</v>
      </c>
      <c r="J435" s="37">
        <v>0</v>
      </c>
      <c r="K435" s="37">
        <v>0</v>
      </c>
      <c r="M435" s="44">
        <v>430</v>
      </c>
      <c r="N435" s="37">
        <v>0</v>
      </c>
      <c r="O435" s="37">
        <v>0</v>
      </c>
      <c r="Q435" s="44">
        <v>430</v>
      </c>
      <c r="R435" s="37">
        <v>0</v>
      </c>
      <c r="S435" s="37">
        <v>0</v>
      </c>
      <c r="U435" s="44">
        <v>430</v>
      </c>
      <c r="V435" s="37">
        <v>0</v>
      </c>
      <c r="W435" s="37">
        <v>0</v>
      </c>
      <c r="Y435" s="44">
        <v>430</v>
      </c>
      <c r="Z435" s="37">
        <v>0</v>
      </c>
      <c r="AA435" s="37">
        <v>0</v>
      </c>
      <c r="AC435" s="44">
        <v>430</v>
      </c>
      <c r="AD435" s="37">
        <v>0</v>
      </c>
      <c r="AE435" s="37">
        <v>0</v>
      </c>
    </row>
    <row r="436" spans="1:31" ht="14.25" x14ac:dyDescent="0.2">
      <c r="A436" s="44">
        <v>431</v>
      </c>
      <c r="B436" s="37">
        <v>0</v>
      </c>
      <c r="C436" s="37">
        <v>0</v>
      </c>
      <c r="E436" s="44">
        <v>431</v>
      </c>
      <c r="F436" s="37">
        <v>0</v>
      </c>
      <c r="G436" s="37">
        <v>0</v>
      </c>
      <c r="I436" s="44">
        <v>431</v>
      </c>
      <c r="J436" s="37">
        <v>0</v>
      </c>
      <c r="K436" s="37">
        <v>0</v>
      </c>
      <c r="M436" s="44">
        <v>431</v>
      </c>
      <c r="N436" s="37">
        <v>0</v>
      </c>
      <c r="O436" s="37">
        <v>0</v>
      </c>
      <c r="Q436" s="44">
        <v>431</v>
      </c>
      <c r="R436" s="37">
        <v>0</v>
      </c>
      <c r="S436" s="37">
        <v>0</v>
      </c>
      <c r="U436" s="44">
        <v>431</v>
      </c>
      <c r="V436" s="37">
        <v>0</v>
      </c>
      <c r="W436" s="37">
        <v>0</v>
      </c>
      <c r="Y436" s="44">
        <v>431</v>
      </c>
      <c r="Z436" s="37">
        <v>0</v>
      </c>
      <c r="AA436" s="37">
        <v>0</v>
      </c>
      <c r="AC436" s="44">
        <v>431</v>
      </c>
      <c r="AD436" s="37">
        <v>0</v>
      </c>
      <c r="AE436" s="37">
        <v>0</v>
      </c>
    </row>
    <row r="437" spans="1:31" ht="14.25" x14ac:dyDescent="0.2">
      <c r="A437" s="44">
        <v>432</v>
      </c>
      <c r="B437" s="37">
        <v>0</v>
      </c>
      <c r="C437" s="37">
        <v>0</v>
      </c>
      <c r="E437" s="44">
        <v>432</v>
      </c>
      <c r="F437" s="37">
        <v>0</v>
      </c>
      <c r="G437" s="37">
        <v>0</v>
      </c>
      <c r="I437" s="44">
        <v>432</v>
      </c>
      <c r="J437" s="37">
        <v>0</v>
      </c>
      <c r="K437" s="37">
        <v>0</v>
      </c>
      <c r="M437" s="44">
        <v>432</v>
      </c>
      <c r="N437" s="37">
        <v>0</v>
      </c>
      <c r="O437" s="37">
        <v>0</v>
      </c>
      <c r="Q437" s="44">
        <v>432</v>
      </c>
      <c r="R437" s="37">
        <v>0</v>
      </c>
      <c r="S437" s="37">
        <v>0</v>
      </c>
      <c r="U437" s="44">
        <v>432</v>
      </c>
      <c r="V437" s="37">
        <v>0</v>
      </c>
      <c r="W437" s="37">
        <v>0</v>
      </c>
      <c r="Y437" s="44">
        <v>432</v>
      </c>
      <c r="Z437" s="37">
        <v>0</v>
      </c>
      <c r="AA437" s="37">
        <v>0</v>
      </c>
      <c r="AC437" s="44">
        <v>432</v>
      </c>
      <c r="AD437" s="37">
        <v>0</v>
      </c>
      <c r="AE437" s="37">
        <v>0</v>
      </c>
    </row>
    <row r="438" spans="1:31" ht="14.25" x14ac:dyDescent="0.2">
      <c r="A438" s="44">
        <v>433</v>
      </c>
      <c r="B438" s="37">
        <v>0</v>
      </c>
      <c r="C438" s="37">
        <v>0</v>
      </c>
      <c r="E438" s="44">
        <v>433</v>
      </c>
      <c r="F438" s="37">
        <v>0</v>
      </c>
      <c r="G438" s="37">
        <v>0</v>
      </c>
      <c r="I438" s="44">
        <v>433</v>
      </c>
      <c r="J438" s="37">
        <v>0</v>
      </c>
      <c r="K438" s="37">
        <v>0</v>
      </c>
      <c r="M438" s="44">
        <v>433</v>
      </c>
      <c r="N438" s="37">
        <v>0</v>
      </c>
      <c r="O438" s="37">
        <v>0</v>
      </c>
      <c r="Q438" s="44">
        <v>433</v>
      </c>
      <c r="R438" s="37">
        <v>0</v>
      </c>
      <c r="S438" s="37">
        <v>0</v>
      </c>
      <c r="U438" s="44">
        <v>433</v>
      </c>
      <c r="V438" s="37">
        <v>0</v>
      </c>
      <c r="W438" s="37">
        <v>0</v>
      </c>
      <c r="Y438" s="44">
        <v>433</v>
      </c>
      <c r="Z438" s="37">
        <v>0</v>
      </c>
      <c r="AA438" s="37">
        <v>0</v>
      </c>
      <c r="AC438" s="44">
        <v>433</v>
      </c>
      <c r="AD438" s="37">
        <v>0</v>
      </c>
      <c r="AE438" s="37">
        <v>0</v>
      </c>
    </row>
    <row r="439" spans="1:31" ht="14.25" x14ac:dyDescent="0.2">
      <c r="A439" s="44">
        <v>434</v>
      </c>
      <c r="B439" s="37">
        <v>0</v>
      </c>
      <c r="C439" s="37">
        <v>0</v>
      </c>
      <c r="E439" s="44">
        <v>434</v>
      </c>
      <c r="F439" s="37">
        <v>0</v>
      </c>
      <c r="G439" s="37">
        <v>0</v>
      </c>
      <c r="I439" s="44">
        <v>434</v>
      </c>
      <c r="J439" s="37">
        <v>0</v>
      </c>
      <c r="K439" s="37">
        <v>0</v>
      </c>
      <c r="M439" s="44">
        <v>434</v>
      </c>
      <c r="N439" s="37">
        <v>0</v>
      </c>
      <c r="O439" s="37">
        <v>0</v>
      </c>
      <c r="Q439" s="44">
        <v>434</v>
      </c>
      <c r="R439" s="37">
        <v>0</v>
      </c>
      <c r="S439" s="37">
        <v>0</v>
      </c>
      <c r="U439" s="44">
        <v>434</v>
      </c>
      <c r="V439" s="37">
        <v>0</v>
      </c>
      <c r="W439" s="37">
        <v>0</v>
      </c>
      <c r="Y439" s="44">
        <v>434</v>
      </c>
      <c r="Z439" s="37">
        <v>0</v>
      </c>
      <c r="AA439" s="37">
        <v>0</v>
      </c>
      <c r="AC439" s="44">
        <v>434</v>
      </c>
      <c r="AD439" s="37">
        <v>0</v>
      </c>
      <c r="AE439" s="37">
        <v>0</v>
      </c>
    </row>
    <row r="440" spans="1:31" ht="14.25" x14ac:dyDescent="0.2">
      <c r="A440" s="44">
        <v>435</v>
      </c>
      <c r="B440" s="37">
        <v>0</v>
      </c>
      <c r="C440" s="37">
        <v>0</v>
      </c>
      <c r="E440" s="44">
        <v>435</v>
      </c>
      <c r="F440" s="37">
        <v>0</v>
      </c>
      <c r="G440" s="37">
        <v>0</v>
      </c>
      <c r="I440" s="44">
        <v>435</v>
      </c>
      <c r="J440" s="37">
        <v>0</v>
      </c>
      <c r="K440" s="37">
        <v>0</v>
      </c>
      <c r="M440" s="44">
        <v>435</v>
      </c>
      <c r="N440" s="37">
        <v>0</v>
      </c>
      <c r="O440" s="37">
        <v>0</v>
      </c>
      <c r="Q440" s="44">
        <v>435</v>
      </c>
      <c r="R440" s="37">
        <v>0</v>
      </c>
      <c r="S440" s="37">
        <v>0</v>
      </c>
      <c r="U440" s="44">
        <v>435</v>
      </c>
      <c r="V440" s="37">
        <v>0</v>
      </c>
      <c r="W440" s="37">
        <v>0</v>
      </c>
      <c r="Y440" s="44">
        <v>435</v>
      </c>
      <c r="Z440" s="37">
        <v>0</v>
      </c>
      <c r="AA440" s="37">
        <v>0</v>
      </c>
      <c r="AC440" s="44">
        <v>435</v>
      </c>
      <c r="AD440" s="37">
        <v>0</v>
      </c>
      <c r="AE440" s="37">
        <v>0</v>
      </c>
    </row>
    <row r="441" spans="1:31" ht="14.25" x14ac:dyDescent="0.2">
      <c r="A441" s="44">
        <v>436</v>
      </c>
      <c r="B441" s="37">
        <v>0</v>
      </c>
      <c r="C441" s="37">
        <v>0</v>
      </c>
      <c r="E441" s="44">
        <v>436</v>
      </c>
      <c r="F441" s="37">
        <v>0</v>
      </c>
      <c r="G441" s="37">
        <v>0</v>
      </c>
      <c r="I441" s="44">
        <v>436</v>
      </c>
      <c r="J441" s="37">
        <v>0</v>
      </c>
      <c r="K441" s="37">
        <v>0</v>
      </c>
      <c r="M441" s="44">
        <v>436</v>
      </c>
      <c r="N441" s="37">
        <v>0</v>
      </c>
      <c r="O441" s="37">
        <v>0</v>
      </c>
      <c r="Q441" s="44">
        <v>436</v>
      </c>
      <c r="R441" s="37">
        <v>0</v>
      </c>
      <c r="S441" s="37">
        <v>0</v>
      </c>
      <c r="U441" s="44">
        <v>436</v>
      </c>
      <c r="V441" s="37">
        <v>0</v>
      </c>
      <c r="W441" s="37">
        <v>0</v>
      </c>
      <c r="Y441" s="44">
        <v>436</v>
      </c>
      <c r="Z441" s="37">
        <v>0</v>
      </c>
      <c r="AA441" s="37">
        <v>0</v>
      </c>
      <c r="AC441" s="44">
        <v>436</v>
      </c>
      <c r="AD441" s="37">
        <v>0</v>
      </c>
      <c r="AE441" s="37">
        <v>0</v>
      </c>
    </row>
    <row r="442" spans="1:31" ht="14.25" x14ac:dyDescent="0.2">
      <c r="A442" s="44">
        <v>437</v>
      </c>
      <c r="B442" s="37">
        <v>0</v>
      </c>
      <c r="C442" s="37">
        <v>0</v>
      </c>
      <c r="E442" s="44">
        <v>437</v>
      </c>
      <c r="F442" s="37">
        <v>0</v>
      </c>
      <c r="G442" s="37">
        <v>0</v>
      </c>
      <c r="I442" s="44">
        <v>437</v>
      </c>
      <c r="J442" s="37">
        <v>0</v>
      </c>
      <c r="K442" s="37">
        <v>0</v>
      </c>
      <c r="M442" s="44">
        <v>437</v>
      </c>
      <c r="N442" s="37">
        <v>0</v>
      </c>
      <c r="O442" s="37">
        <v>0</v>
      </c>
      <c r="Q442" s="44">
        <v>437</v>
      </c>
      <c r="R442" s="37">
        <v>0</v>
      </c>
      <c r="S442" s="37">
        <v>0</v>
      </c>
      <c r="U442" s="44">
        <v>437</v>
      </c>
      <c r="V442" s="37">
        <v>0</v>
      </c>
      <c r="W442" s="37">
        <v>0</v>
      </c>
      <c r="Y442" s="44">
        <v>437</v>
      </c>
      <c r="Z442" s="37">
        <v>0</v>
      </c>
      <c r="AA442" s="37">
        <v>0</v>
      </c>
      <c r="AC442" s="44">
        <v>437</v>
      </c>
      <c r="AD442" s="37">
        <v>0</v>
      </c>
      <c r="AE442" s="37">
        <v>0</v>
      </c>
    </row>
    <row r="443" spans="1:31" ht="14.25" x14ac:dyDescent="0.2">
      <c r="A443" s="44">
        <v>438</v>
      </c>
      <c r="B443" s="37">
        <v>0</v>
      </c>
      <c r="C443" s="37">
        <v>0</v>
      </c>
      <c r="E443" s="44">
        <v>438</v>
      </c>
      <c r="F443" s="37">
        <v>0</v>
      </c>
      <c r="G443" s="37">
        <v>0</v>
      </c>
      <c r="I443" s="44">
        <v>438</v>
      </c>
      <c r="J443" s="37">
        <v>0</v>
      </c>
      <c r="K443" s="37">
        <v>0</v>
      </c>
      <c r="M443" s="44">
        <v>438</v>
      </c>
      <c r="N443" s="37">
        <v>0</v>
      </c>
      <c r="O443" s="37">
        <v>0</v>
      </c>
      <c r="Q443" s="44">
        <v>438</v>
      </c>
      <c r="R443" s="37">
        <v>0</v>
      </c>
      <c r="S443" s="37">
        <v>0</v>
      </c>
      <c r="U443" s="44">
        <v>438</v>
      </c>
      <c r="V443" s="37">
        <v>0</v>
      </c>
      <c r="W443" s="37">
        <v>0</v>
      </c>
      <c r="Y443" s="44">
        <v>438</v>
      </c>
      <c r="Z443" s="37">
        <v>0</v>
      </c>
      <c r="AA443" s="37">
        <v>0</v>
      </c>
      <c r="AC443" s="44">
        <v>438</v>
      </c>
      <c r="AD443" s="37">
        <v>0</v>
      </c>
      <c r="AE443" s="37">
        <v>0</v>
      </c>
    </row>
    <row r="444" spans="1:31" ht="14.25" x14ac:dyDescent="0.2">
      <c r="A444" s="44">
        <v>439</v>
      </c>
      <c r="B444" s="37">
        <v>0</v>
      </c>
      <c r="C444" s="37">
        <v>0</v>
      </c>
      <c r="E444" s="44">
        <v>439</v>
      </c>
      <c r="F444" s="37">
        <v>0</v>
      </c>
      <c r="G444" s="37">
        <v>0</v>
      </c>
      <c r="I444" s="44">
        <v>439</v>
      </c>
      <c r="J444" s="37">
        <v>0</v>
      </c>
      <c r="K444" s="37">
        <v>0</v>
      </c>
      <c r="M444" s="44">
        <v>439</v>
      </c>
      <c r="N444" s="37">
        <v>0</v>
      </c>
      <c r="O444" s="37">
        <v>0</v>
      </c>
      <c r="Q444" s="44">
        <v>439</v>
      </c>
      <c r="R444" s="37">
        <v>0</v>
      </c>
      <c r="S444" s="37">
        <v>0</v>
      </c>
      <c r="U444" s="44">
        <v>439</v>
      </c>
      <c r="V444" s="37">
        <v>0</v>
      </c>
      <c r="W444" s="37">
        <v>0</v>
      </c>
      <c r="Y444" s="44">
        <v>439</v>
      </c>
      <c r="Z444" s="37">
        <v>0</v>
      </c>
      <c r="AA444" s="37">
        <v>0</v>
      </c>
      <c r="AC444" s="44">
        <v>439</v>
      </c>
      <c r="AD444" s="37">
        <v>0</v>
      </c>
      <c r="AE444" s="37">
        <v>0</v>
      </c>
    </row>
    <row r="445" spans="1:31" ht="14.25" x14ac:dyDescent="0.2">
      <c r="A445" s="44">
        <v>440</v>
      </c>
      <c r="B445" s="37">
        <v>0</v>
      </c>
      <c r="C445" s="37">
        <v>0</v>
      </c>
      <c r="E445" s="44">
        <v>440</v>
      </c>
      <c r="F445" s="37">
        <v>0</v>
      </c>
      <c r="G445" s="37">
        <v>0</v>
      </c>
      <c r="I445" s="44">
        <v>440</v>
      </c>
      <c r="J445" s="37">
        <v>0</v>
      </c>
      <c r="K445" s="37">
        <v>0</v>
      </c>
      <c r="M445" s="44">
        <v>440</v>
      </c>
      <c r="N445" s="37">
        <v>0</v>
      </c>
      <c r="O445" s="37">
        <v>0</v>
      </c>
      <c r="Q445" s="44">
        <v>440</v>
      </c>
      <c r="R445" s="37">
        <v>0</v>
      </c>
      <c r="S445" s="37">
        <v>0</v>
      </c>
      <c r="U445" s="44">
        <v>440</v>
      </c>
      <c r="V445" s="37">
        <v>0</v>
      </c>
      <c r="W445" s="37">
        <v>0</v>
      </c>
      <c r="Y445" s="44">
        <v>440</v>
      </c>
      <c r="Z445" s="37">
        <v>0</v>
      </c>
      <c r="AA445" s="37">
        <v>0</v>
      </c>
      <c r="AC445" s="44">
        <v>440</v>
      </c>
      <c r="AD445" s="37">
        <v>0</v>
      </c>
      <c r="AE445" s="37">
        <v>0</v>
      </c>
    </row>
    <row r="446" spans="1:31" ht="14.25" x14ac:dyDescent="0.2">
      <c r="A446" s="44">
        <v>441</v>
      </c>
      <c r="B446" s="37">
        <v>0</v>
      </c>
      <c r="C446" s="37">
        <v>0</v>
      </c>
      <c r="E446" s="44">
        <v>441</v>
      </c>
      <c r="F446" s="37">
        <v>0</v>
      </c>
      <c r="G446" s="37">
        <v>0</v>
      </c>
      <c r="I446" s="44">
        <v>441</v>
      </c>
      <c r="J446" s="37">
        <v>0</v>
      </c>
      <c r="K446" s="37">
        <v>0</v>
      </c>
      <c r="M446" s="44">
        <v>441</v>
      </c>
      <c r="N446" s="37">
        <v>0</v>
      </c>
      <c r="O446" s="37">
        <v>0</v>
      </c>
      <c r="Q446" s="44">
        <v>441</v>
      </c>
      <c r="R446" s="37">
        <v>0</v>
      </c>
      <c r="S446" s="37">
        <v>0</v>
      </c>
      <c r="U446" s="44">
        <v>441</v>
      </c>
      <c r="V446" s="37">
        <v>0</v>
      </c>
      <c r="W446" s="37">
        <v>0</v>
      </c>
      <c r="Y446" s="44">
        <v>441</v>
      </c>
      <c r="Z446" s="37">
        <v>0</v>
      </c>
      <c r="AA446" s="37">
        <v>0</v>
      </c>
      <c r="AC446" s="44">
        <v>441</v>
      </c>
      <c r="AD446" s="37">
        <v>0</v>
      </c>
      <c r="AE446" s="37">
        <v>0</v>
      </c>
    </row>
    <row r="447" spans="1:31" ht="14.25" x14ac:dyDescent="0.2">
      <c r="A447" s="44">
        <v>442</v>
      </c>
      <c r="B447" s="37">
        <v>0</v>
      </c>
      <c r="C447" s="37">
        <v>0</v>
      </c>
      <c r="E447" s="44">
        <v>442</v>
      </c>
      <c r="F447" s="37">
        <v>0</v>
      </c>
      <c r="G447" s="37">
        <v>0</v>
      </c>
      <c r="I447" s="44">
        <v>442</v>
      </c>
      <c r="J447" s="37">
        <v>0</v>
      </c>
      <c r="K447" s="37">
        <v>0</v>
      </c>
      <c r="M447" s="44">
        <v>442</v>
      </c>
      <c r="N447" s="37">
        <v>0</v>
      </c>
      <c r="O447" s="37">
        <v>0</v>
      </c>
      <c r="Q447" s="44">
        <v>442</v>
      </c>
      <c r="R447" s="37">
        <v>0</v>
      </c>
      <c r="S447" s="37">
        <v>0</v>
      </c>
      <c r="U447" s="44">
        <v>442</v>
      </c>
      <c r="V447" s="37">
        <v>0</v>
      </c>
      <c r="W447" s="37">
        <v>0</v>
      </c>
      <c r="Y447" s="44">
        <v>442</v>
      </c>
      <c r="Z447" s="37">
        <v>0</v>
      </c>
      <c r="AA447" s="37">
        <v>0</v>
      </c>
      <c r="AC447" s="44">
        <v>442</v>
      </c>
      <c r="AD447" s="37">
        <v>0</v>
      </c>
      <c r="AE447" s="37">
        <v>0</v>
      </c>
    </row>
    <row r="448" spans="1:31" ht="14.25" x14ac:dyDescent="0.2">
      <c r="A448" s="44">
        <v>443</v>
      </c>
      <c r="B448" s="37">
        <v>0</v>
      </c>
      <c r="C448" s="37">
        <v>0</v>
      </c>
      <c r="E448" s="44">
        <v>443</v>
      </c>
      <c r="F448" s="37">
        <v>0</v>
      </c>
      <c r="G448" s="37">
        <v>0</v>
      </c>
      <c r="I448" s="44">
        <v>443</v>
      </c>
      <c r="J448" s="37">
        <v>0</v>
      </c>
      <c r="K448" s="37">
        <v>0</v>
      </c>
      <c r="M448" s="44">
        <v>443</v>
      </c>
      <c r="N448" s="37">
        <v>0</v>
      </c>
      <c r="O448" s="37">
        <v>0</v>
      </c>
      <c r="Q448" s="44">
        <v>443</v>
      </c>
      <c r="R448" s="37">
        <v>0</v>
      </c>
      <c r="S448" s="37">
        <v>0</v>
      </c>
      <c r="U448" s="44">
        <v>443</v>
      </c>
      <c r="V448" s="37">
        <v>0</v>
      </c>
      <c r="W448" s="37">
        <v>0</v>
      </c>
      <c r="Y448" s="44">
        <v>443</v>
      </c>
      <c r="Z448" s="37">
        <v>0</v>
      </c>
      <c r="AA448" s="37">
        <v>0</v>
      </c>
      <c r="AC448" s="44">
        <v>443</v>
      </c>
      <c r="AD448" s="37">
        <v>0</v>
      </c>
      <c r="AE448" s="37">
        <v>0</v>
      </c>
    </row>
    <row r="449" spans="1:31" ht="14.25" x14ac:dyDescent="0.2">
      <c r="A449" s="44">
        <v>444</v>
      </c>
      <c r="B449" s="37">
        <v>0</v>
      </c>
      <c r="C449" s="37">
        <v>0</v>
      </c>
      <c r="E449" s="44">
        <v>444</v>
      </c>
      <c r="F449" s="37">
        <v>0</v>
      </c>
      <c r="G449" s="37">
        <v>0</v>
      </c>
      <c r="I449" s="44">
        <v>444</v>
      </c>
      <c r="J449" s="37">
        <v>0</v>
      </c>
      <c r="K449" s="37">
        <v>0</v>
      </c>
      <c r="M449" s="44">
        <v>444</v>
      </c>
      <c r="N449" s="37">
        <v>0</v>
      </c>
      <c r="O449" s="37">
        <v>0</v>
      </c>
      <c r="Q449" s="44">
        <v>444</v>
      </c>
      <c r="R449" s="37">
        <v>0</v>
      </c>
      <c r="S449" s="37">
        <v>0</v>
      </c>
      <c r="U449" s="44">
        <v>444</v>
      </c>
      <c r="V449" s="37">
        <v>0</v>
      </c>
      <c r="W449" s="37">
        <v>0</v>
      </c>
      <c r="Y449" s="44">
        <v>444</v>
      </c>
      <c r="Z449" s="37">
        <v>0</v>
      </c>
      <c r="AA449" s="37">
        <v>0</v>
      </c>
      <c r="AC449" s="44">
        <v>444</v>
      </c>
      <c r="AD449" s="37">
        <v>0</v>
      </c>
      <c r="AE449" s="37">
        <v>0</v>
      </c>
    </row>
    <row r="450" spans="1:31" ht="14.25" x14ac:dyDescent="0.2">
      <c r="A450" s="44">
        <v>445</v>
      </c>
      <c r="B450" s="37">
        <v>0</v>
      </c>
      <c r="C450" s="37">
        <v>0</v>
      </c>
      <c r="E450" s="44">
        <v>445</v>
      </c>
      <c r="F450" s="37">
        <v>0</v>
      </c>
      <c r="G450" s="37">
        <v>0</v>
      </c>
      <c r="I450" s="44">
        <v>445</v>
      </c>
      <c r="J450" s="37">
        <v>0</v>
      </c>
      <c r="K450" s="37">
        <v>0</v>
      </c>
      <c r="M450" s="44">
        <v>445</v>
      </c>
      <c r="N450" s="37">
        <v>0</v>
      </c>
      <c r="O450" s="37">
        <v>0</v>
      </c>
      <c r="Q450" s="44">
        <v>445</v>
      </c>
      <c r="R450" s="37">
        <v>0</v>
      </c>
      <c r="S450" s="37">
        <v>0</v>
      </c>
      <c r="U450" s="44">
        <v>445</v>
      </c>
      <c r="V450" s="37">
        <v>0</v>
      </c>
      <c r="W450" s="37">
        <v>0</v>
      </c>
      <c r="Y450" s="44">
        <v>445</v>
      </c>
      <c r="Z450" s="37">
        <v>0</v>
      </c>
      <c r="AA450" s="37">
        <v>0</v>
      </c>
      <c r="AC450" s="44">
        <v>445</v>
      </c>
      <c r="AD450" s="37">
        <v>0</v>
      </c>
      <c r="AE450" s="37">
        <v>0</v>
      </c>
    </row>
    <row r="451" spans="1:31" ht="14.25" x14ac:dyDescent="0.2">
      <c r="A451" s="44">
        <v>446</v>
      </c>
      <c r="B451" s="37">
        <v>0</v>
      </c>
      <c r="C451" s="37">
        <v>0</v>
      </c>
      <c r="E451" s="44">
        <v>446</v>
      </c>
      <c r="F451" s="37">
        <v>0</v>
      </c>
      <c r="G451" s="37">
        <v>0</v>
      </c>
      <c r="I451" s="44">
        <v>446</v>
      </c>
      <c r="J451" s="37">
        <v>0</v>
      </c>
      <c r="K451" s="37">
        <v>0</v>
      </c>
      <c r="M451" s="44">
        <v>446</v>
      </c>
      <c r="N451" s="37">
        <v>0</v>
      </c>
      <c r="O451" s="37">
        <v>0</v>
      </c>
      <c r="Q451" s="44">
        <v>446</v>
      </c>
      <c r="R451" s="37">
        <v>0</v>
      </c>
      <c r="S451" s="37">
        <v>0</v>
      </c>
      <c r="U451" s="44">
        <v>446</v>
      </c>
      <c r="V451" s="37">
        <v>0</v>
      </c>
      <c r="W451" s="37">
        <v>0</v>
      </c>
      <c r="Y451" s="44">
        <v>446</v>
      </c>
      <c r="Z451" s="37">
        <v>0</v>
      </c>
      <c r="AA451" s="37">
        <v>0</v>
      </c>
      <c r="AC451" s="44">
        <v>446</v>
      </c>
      <c r="AD451" s="37">
        <v>0</v>
      </c>
      <c r="AE451" s="37">
        <v>0</v>
      </c>
    </row>
    <row r="452" spans="1:31" ht="14.25" x14ac:dyDescent="0.2">
      <c r="A452" s="44">
        <v>447</v>
      </c>
      <c r="B452" s="37">
        <v>0</v>
      </c>
      <c r="C452" s="37">
        <v>0</v>
      </c>
      <c r="E452" s="44">
        <v>447</v>
      </c>
      <c r="F452" s="37">
        <v>0</v>
      </c>
      <c r="G452" s="37">
        <v>0</v>
      </c>
      <c r="I452" s="44">
        <v>447</v>
      </c>
      <c r="J452" s="37">
        <v>0</v>
      </c>
      <c r="K452" s="37">
        <v>0</v>
      </c>
      <c r="M452" s="44">
        <v>447</v>
      </c>
      <c r="N452" s="37">
        <v>0</v>
      </c>
      <c r="O452" s="37">
        <v>0</v>
      </c>
      <c r="Q452" s="44">
        <v>447</v>
      </c>
      <c r="R452" s="37">
        <v>0</v>
      </c>
      <c r="S452" s="37">
        <v>0</v>
      </c>
      <c r="U452" s="44">
        <v>447</v>
      </c>
      <c r="V452" s="37">
        <v>0</v>
      </c>
      <c r="W452" s="37">
        <v>0</v>
      </c>
      <c r="Y452" s="44">
        <v>447</v>
      </c>
      <c r="Z452" s="37">
        <v>0</v>
      </c>
      <c r="AA452" s="37">
        <v>0</v>
      </c>
      <c r="AC452" s="44">
        <v>447</v>
      </c>
      <c r="AD452" s="37">
        <v>0</v>
      </c>
      <c r="AE452" s="37">
        <v>0</v>
      </c>
    </row>
    <row r="453" spans="1:31" ht="14.25" x14ac:dyDescent="0.2">
      <c r="A453" s="44">
        <v>448</v>
      </c>
      <c r="B453" s="37">
        <v>0</v>
      </c>
      <c r="C453" s="37">
        <v>0</v>
      </c>
      <c r="E453" s="44">
        <v>448</v>
      </c>
      <c r="F453" s="37">
        <v>0</v>
      </c>
      <c r="G453" s="37">
        <v>0</v>
      </c>
      <c r="I453" s="44">
        <v>448</v>
      </c>
      <c r="J453" s="37">
        <v>0</v>
      </c>
      <c r="K453" s="37">
        <v>0</v>
      </c>
      <c r="M453" s="44">
        <v>448</v>
      </c>
      <c r="N453" s="37">
        <v>0</v>
      </c>
      <c r="O453" s="37">
        <v>0</v>
      </c>
      <c r="Q453" s="44">
        <v>448</v>
      </c>
      <c r="R453" s="37">
        <v>0</v>
      </c>
      <c r="S453" s="37">
        <v>0</v>
      </c>
      <c r="U453" s="44">
        <v>448</v>
      </c>
      <c r="V453" s="37">
        <v>0</v>
      </c>
      <c r="W453" s="37">
        <v>0</v>
      </c>
      <c r="Y453" s="44">
        <v>448</v>
      </c>
      <c r="Z453" s="37">
        <v>0</v>
      </c>
      <c r="AA453" s="37">
        <v>0</v>
      </c>
      <c r="AC453" s="44">
        <v>448</v>
      </c>
      <c r="AD453" s="37">
        <v>0</v>
      </c>
      <c r="AE453" s="37">
        <v>0</v>
      </c>
    </row>
    <row r="454" spans="1:31" ht="14.25" x14ac:dyDescent="0.2">
      <c r="A454" s="44">
        <v>449</v>
      </c>
      <c r="B454" s="37">
        <v>0</v>
      </c>
      <c r="C454" s="37">
        <v>0</v>
      </c>
      <c r="E454" s="44">
        <v>449</v>
      </c>
      <c r="F454" s="37">
        <v>0</v>
      </c>
      <c r="G454" s="37">
        <v>0</v>
      </c>
      <c r="I454" s="44">
        <v>449</v>
      </c>
      <c r="J454" s="37">
        <v>0</v>
      </c>
      <c r="K454" s="37">
        <v>0</v>
      </c>
      <c r="M454" s="44">
        <v>449</v>
      </c>
      <c r="N454" s="37">
        <v>0</v>
      </c>
      <c r="O454" s="37">
        <v>0</v>
      </c>
      <c r="Q454" s="44">
        <v>449</v>
      </c>
      <c r="R454" s="37">
        <v>0</v>
      </c>
      <c r="S454" s="37">
        <v>0</v>
      </c>
      <c r="U454" s="44">
        <v>449</v>
      </c>
      <c r="V454" s="37">
        <v>0</v>
      </c>
      <c r="W454" s="37">
        <v>0</v>
      </c>
      <c r="Y454" s="44">
        <v>449</v>
      </c>
      <c r="Z454" s="37">
        <v>0</v>
      </c>
      <c r="AA454" s="37">
        <v>0</v>
      </c>
      <c r="AC454" s="44">
        <v>449</v>
      </c>
      <c r="AD454" s="37">
        <v>0</v>
      </c>
      <c r="AE454" s="37">
        <v>0</v>
      </c>
    </row>
    <row r="455" spans="1:31" ht="14.25" x14ac:dyDescent="0.2">
      <c r="A455" s="44">
        <v>450</v>
      </c>
      <c r="B455" s="37">
        <v>0</v>
      </c>
      <c r="C455" s="37">
        <v>0</v>
      </c>
      <c r="E455" s="44">
        <v>450</v>
      </c>
      <c r="F455" s="37">
        <v>0</v>
      </c>
      <c r="G455" s="37">
        <v>0</v>
      </c>
      <c r="I455" s="44">
        <v>450</v>
      </c>
      <c r="J455" s="37">
        <v>0</v>
      </c>
      <c r="K455" s="37">
        <v>0</v>
      </c>
      <c r="M455" s="44">
        <v>450</v>
      </c>
      <c r="N455" s="37">
        <v>0</v>
      </c>
      <c r="O455" s="37">
        <v>0</v>
      </c>
      <c r="Q455" s="44">
        <v>450</v>
      </c>
      <c r="R455" s="37">
        <v>0</v>
      </c>
      <c r="S455" s="37">
        <v>0</v>
      </c>
      <c r="U455" s="44">
        <v>450</v>
      </c>
      <c r="V455" s="37">
        <v>0</v>
      </c>
      <c r="W455" s="37">
        <v>0</v>
      </c>
      <c r="Y455" s="44">
        <v>450</v>
      </c>
      <c r="Z455" s="37">
        <v>0</v>
      </c>
      <c r="AA455" s="37">
        <v>0</v>
      </c>
      <c r="AC455" s="44">
        <v>450</v>
      </c>
      <c r="AD455" s="37">
        <v>0</v>
      </c>
      <c r="AE455" s="37">
        <v>0</v>
      </c>
    </row>
    <row r="456" spans="1:31" ht="14.25" x14ac:dyDescent="0.2">
      <c r="A456" s="44">
        <v>451</v>
      </c>
      <c r="B456" s="37">
        <v>0</v>
      </c>
      <c r="C456" s="37">
        <v>0</v>
      </c>
      <c r="E456" s="44">
        <v>451</v>
      </c>
      <c r="F456" s="37">
        <v>0</v>
      </c>
      <c r="G456" s="37">
        <v>0</v>
      </c>
      <c r="I456" s="44">
        <v>451</v>
      </c>
      <c r="J456" s="37">
        <v>0</v>
      </c>
      <c r="K456" s="37">
        <v>0</v>
      </c>
      <c r="M456" s="44">
        <v>451</v>
      </c>
      <c r="N456" s="37">
        <v>0</v>
      </c>
      <c r="O456" s="37">
        <v>0</v>
      </c>
      <c r="Q456" s="44">
        <v>451</v>
      </c>
      <c r="R456" s="37">
        <v>0</v>
      </c>
      <c r="S456" s="37">
        <v>0</v>
      </c>
      <c r="U456" s="44">
        <v>451</v>
      </c>
      <c r="V456" s="37">
        <v>0</v>
      </c>
      <c r="W456" s="37">
        <v>0</v>
      </c>
      <c r="Y456" s="44">
        <v>451</v>
      </c>
      <c r="Z456" s="37">
        <v>0</v>
      </c>
      <c r="AA456" s="37">
        <v>0</v>
      </c>
      <c r="AC456" s="44">
        <v>451</v>
      </c>
      <c r="AD456" s="37">
        <v>0</v>
      </c>
      <c r="AE456" s="37">
        <v>0</v>
      </c>
    </row>
    <row r="457" spans="1:31" ht="14.25" x14ac:dyDescent="0.2">
      <c r="A457" s="44">
        <v>452</v>
      </c>
      <c r="B457" s="37">
        <v>0</v>
      </c>
      <c r="C457" s="37">
        <v>0</v>
      </c>
      <c r="E457" s="44">
        <v>452</v>
      </c>
      <c r="F457" s="37">
        <v>0</v>
      </c>
      <c r="G457" s="37">
        <v>0</v>
      </c>
      <c r="I457" s="44">
        <v>452</v>
      </c>
      <c r="J457" s="37">
        <v>0</v>
      </c>
      <c r="K457" s="37">
        <v>0</v>
      </c>
      <c r="M457" s="44">
        <v>452</v>
      </c>
      <c r="N457" s="37">
        <v>0</v>
      </c>
      <c r="O457" s="37">
        <v>0</v>
      </c>
      <c r="Q457" s="44">
        <v>452</v>
      </c>
      <c r="R457" s="37">
        <v>0</v>
      </c>
      <c r="S457" s="37">
        <v>0</v>
      </c>
      <c r="U457" s="44">
        <v>452</v>
      </c>
      <c r="V457" s="37">
        <v>0</v>
      </c>
      <c r="W457" s="37">
        <v>0</v>
      </c>
      <c r="Y457" s="44">
        <v>452</v>
      </c>
      <c r="Z457" s="37">
        <v>0</v>
      </c>
      <c r="AA457" s="37">
        <v>0</v>
      </c>
      <c r="AC457" s="44">
        <v>452</v>
      </c>
      <c r="AD457" s="37">
        <v>0</v>
      </c>
      <c r="AE457" s="37">
        <v>0</v>
      </c>
    </row>
    <row r="458" spans="1:31" ht="14.25" x14ac:dyDescent="0.2">
      <c r="A458" s="44">
        <v>453</v>
      </c>
      <c r="B458" s="37">
        <v>0</v>
      </c>
      <c r="C458" s="37">
        <v>0</v>
      </c>
      <c r="E458" s="44">
        <v>453</v>
      </c>
      <c r="F458" s="37">
        <v>0</v>
      </c>
      <c r="G458" s="37">
        <v>0</v>
      </c>
      <c r="I458" s="44">
        <v>453</v>
      </c>
      <c r="J458" s="37">
        <v>0</v>
      </c>
      <c r="K458" s="37">
        <v>0</v>
      </c>
      <c r="M458" s="44">
        <v>453</v>
      </c>
      <c r="N458" s="37">
        <v>0</v>
      </c>
      <c r="O458" s="37">
        <v>0</v>
      </c>
      <c r="Q458" s="44">
        <v>453</v>
      </c>
      <c r="R458" s="37">
        <v>0</v>
      </c>
      <c r="S458" s="37">
        <v>0</v>
      </c>
      <c r="U458" s="44">
        <v>453</v>
      </c>
      <c r="V458" s="37">
        <v>0</v>
      </c>
      <c r="W458" s="37">
        <v>0</v>
      </c>
      <c r="Y458" s="44">
        <v>453</v>
      </c>
      <c r="Z458" s="37">
        <v>0</v>
      </c>
      <c r="AA458" s="37">
        <v>0</v>
      </c>
      <c r="AC458" s="44">
        <v>453</v>
      </c>
      <c r="AD458" s="37">
        <v>0</v>
      </c>
      <c r="AE458" s="37">
        <v>0</v>
      </c>
    </row>
    <row r="459" spans="1:31" ht="14.25" x14ac:dyDescent="0.2">
      <c r="A459" s="44">
        <v>454</v>
      </c>
      <c r="B459" s="37">
        <v>0</v>
      </c>
      <c r="C459" s="37">
        <v>0</v>
      </c>
      <c r="E459" s="44">
        <v>454</v>
      </c>
      <c r="F459" s="37">
        <v>0</v>
      </c>
      <c r="G459" s="37">
        <v>0</v>
      </c>
      <c r="I459" s="44">
        <v>454</v>
      </c>
      <c r="J459" s="37">
        <v>0</v>
      </c>
      <c r="K459" s="37">
        <v>0</v>
      </c>
      <c r="M459" s="44">
        <v>454</v>
      </c>
      <c r="N459" s="37">
        <v>0</v>
      </c>
      <c r="O459" s="37">
        <v>0</v>
      </c>
      <c r="Q459" s="44">
        <v>454</v>
      </c>
      <c r="R459" s="37">
        <v>0</v>
      </c>
      <c r="S459" s="37">
        <v>0</v>
      </c>
      <c r="U459" s="44">
        <v>454</v>
      </c>
      <c r="V459" s="37">
        <v>0</v>
      </c>
      <c r="W459" s="37">
        <v>0</v>
      </c>
      <c r="Y459" s="44">
        <v>454</v>
      </c>
      <c r="Z459" s="37">
        <v>0</v>
      </c>
      <c r="AA459" s="37">
        <v>0</v>
      </c>
      <c r="AC459" s="44">
        <v>454</v>
      </c>
      <c r="AD459" s="37">
        <v>0</v>
      </c>
      <c r="AE459" s="37">
        <v>0</v>
      </c>
    </row>
    <row r="460" spans="1:31" ht="14.25" x14ac:dyDescent="0.2">
      <c r="A460" s="44">
        <v>455</v>
      </c>
      <c r="B460" s="37">
        <v>0</v>
      </c>
      <c r="C460" s="37">
        <v>0</v>
      </c>
      <c r="E460" s="44">
        <v>455</v>
      </c>
      <c r="F460" s="37">
        <v>0</v>
      </c>
      <c r="G460" s="37">
        <v>0</v>
      </c>
      <c r="I460" s="44">
        <v>455</v>
      </c>
      <c r="J460" s="37">
        <v>0</v>
      </c>
      <c r="K460" s="37">
        <v>0</v>
      </c>
      <c r="M460" s="44">
        <v>455</v>
      </c>
      <c r="N460" s="37">
        <v>0</v>
      </c>
      <c r="O460" s="37">
        <v>0</v>
      </c>
      <c r="Q460" s="44">
        <v>455</v>
      </c>
      <c r="R460" s="37">
        <v>0</v>
      </c>
      <c r="S460" s="37">
        <v>0</v>
      </c>
      <c r="U460" s="44">
        <v>455</v>
      </c>
      <c r="V460" s="37">
        <v>0</v>
      </c>
      <c r="W460" s="37">
        <v>0</v>
      </c>
      <c r="Y460" s="44">
        <v>455</v>
      </c>
      <c r="Z460" s="37">
        <v>0</v>
      </c>
      <c r="AA460" s="37">
        <v>0</v>
      </c>
      <c r="AC460" s="44">
        <v>455</v>
      </c>
      <c r="AD460" s="37">
        <v>0</v>
      </c>
      <c r="AE460" s="37">
        <v>0</v>
      </c>
    </row>
    <row r="461" spans="1:31" ht="14.25" x14ac:dyDescent="0.2">
      <c r="A461" s="44">
        <v>456</v>
      </c>
      <c r="B461" s="37">
        <v>0</v>
      </c>
      <c r="C461" s="37">
        <v>0</v>
      </c>
      <c r="E461" s="44">
        <v>456</v>
      </c>
      <c r="F461" s="37">
        <v>0</v>
      </c>
      <c r="G461" s="37">
        <v>0</v>
      </c>
      <c r="I461" s="44">
        <v>456</v>
      </c>
      <c r="J461" s="37">
        <v>0</v>
      </c>
      <c r="K461" s="37">
        <v>0</v>
      </c>
      <c r="M461" s="44">
        <v>456</v>
      </c>
      <c r="N461" s="37">
        <v>0</v>
      </c>
      <c r="O461" s="37">
        <v>0</v>
      </c>
      <c r="Q461" s="44">
        <v>456</v>
      </c>
      <c r="R461" s="37">
        <v>0</v>
      </c>
      <c r="S461" s="37">
        <v>0</v>
      </c>
      <c r="U461" s="44">
        <v>456</v>
      </c>
      <c r="V461" s="37">
        <v>0</v>
      </c>
      <c r="W461" s="37">
        <v>0</v>
      </c>
      <c r="Y461" s="44">
        <v>456</v>
      </c>
      <c r="Z461" s="37">
        <v>0</v>
      </c>
      <c r="AA461" s="37">
        <v>0</v>
      </c>
      <c r="AC461" s="44">
        <v>456</v>
      </c>
      <c r="AD461" s="37">
        <v>0</v>
      </c>
      <c r="AE461" s="37">
        <v>0</v>
      </c>
    </row>
    <row r="462" spans="1:31" ht="14.25" x14ac:dyDescent="0.2">
      <c r="A462" s="44">
        <v>457</v>
      </c>
      <c r="B462" s="37">
        <v>0</v>
      </c>
      <c r="C462" s="37">
        <v>0</v>
      </c>
      <c r="E462" s="44">
        <v>457</v>
      </c>
      <c r="F462" s="37">
        <v>0</v>
      </c>
      <c r="G462" s="37">
        <v>0</v>
      </c>
      <c r="I462" s="44">
        <v>457</v>
      </c>
      <c r="J462" s="37">
        <v>0</v>
      </c>
      <c r="K462" s="37">
        <v>0</v>
      </c>
      <c r="M462" s="44">
        <v>457</v>
      </c>
      <c r="N462" s="37">
        <v>0</v>
      </c>
      <c r="O462" s="37">
        <v>0</v>
      </c>
      <c r="Q462" s="44">
        <v>457</v>
      </c>
      <c r="R462" s="37">
        <v>0</v>
      </c>
      <c r="S462" s="37">
        <v>0</v>
      </c>
      <c r="U462" s="44">
        <v>457</v>
      </c>
      <c r="V462" s="37">
        <v>0</v>
      </c>
      <c r="W462" s="37">
        <v>0</v>
      </c>
      <c r="Y462" s="44">
        <v>457</v>
      </c>
      <c r="Z462" s="37">
        <v>0</v>
      </c>
      <c r="AA462" s="37">
        <v>0</v>
      </c>
      <c r="AC462" s="44">
        <v>457</v>
      </c>
      <c r="AD462" s="37">
        <v>0</v>
      </c>
      <c r="AE462" s="37">
        <v>0</v>
      </c>
    </row>
    <row r="463" spans="1:31" ht="14.25" x14ac:dyDescent="0.2">
      <c r="A463" s="44">
        <v>458</v>
      </c>
      <c r="B463" s="37">
        <v>0</v>
      </c>
      <c r="C463" s="37">
        <v>0</v>
      </c>
      <c r="E463" s="44">
        <v>458</v>
      </c>
      <c r="F463" s="37">
        <v>0</v>
      </c>
      <c r="G463" s="37">
        <v>0</v>
      </c>
      <c r="I463" s="44">
        <v>458</v>
      </c>
      <c r="J463" s="37">
        <v>0</v>
      </c>
      <c r="K463" s="37">
        <v>0</v>
      </c>
      <c r="M463" s="44">
        <v>458</v>
      </c>
      <c r="N463" s="37">
        <v>0</v>
      </c>
      <c r="O463" s="37">
        <v>0</v>
      </c>
      <c r="Q463" s="44">
        <v>458</v>
      </c>
      <c r="R463" s="37">
        <v>0</v>
      </c>
      <c r="S463" s="37">
        <v>0</v>
      </c>
      <c r="U463" s="44">
        <v>458</v>
      </c>
      <c r="V463" s="37">
        <v>0</v>
      </c>
      <c r="W463" s="37">
        <v>0</v>
      </c>
      <c r="Y463" s="44">
        <v>458</v>
      </c>
      <c r="Z463" s="37">
        <v>0</v>
      </c>
      <c r="AA463" s="37">
        <v>0</v>
      </c>
      <c r="AC463" s="44">
        <v>458</v>
      </c>
      <c r="AD463" s="37">
        <v>0</v>
      </c>
      <c r="AE463" s="37">
        <v>0</v>
      </c>
    </row>
    <row r="464" spans="1:31" ht="14.25" x14ac:dyDescent="0.2">
      <c r="A464" s="44">
        <v>459</v>
      </c>
      <c r="B464" s="37">
        <v>0</v>
      </c>
      <c r="C464" s="37">
        <v>0</v>
      </c>
      <c r="E464" s="44">
        <v>459</v>
      </c>
      <c r="F464" s="37">
        <v>0</v>
      </c>
      <c r="G464" s="37">
        <v>0</v>
      </c>
      <c r="I464" s="44">
        <v>459</v>
      </c>
      <c r="J464" s="37">
        <v>0</v>
      </c>
      <c r="K464" s="37">
        <v>0</v>
      </c>
      <c r="M464" s="44">
        <v>459</v>
      </c>
      <c r="N464" s="37">
        <v>0</v>
      </c>
      <c r="O464" s="37">
        <v>0</v>
      </c>
      <c r="Q464" s="44">
        <v>459</v>
      </c>
      <c r="R464" s="37">
        <v>0</v>
      </c>
      <c r="S464" s="37">
        <v>0</v>
      </c>
      <c r="U464" s="44">
        <v>459</v>
      </c>
      <c r="V464" s="37">
        <v>0</v>
      </c>
      <c r="W464" s="37">
        <v>0</v>
      </c>
      <c r="Y464" s="44">
        <v>459</v>
      </c>
      <c r="Z464" s="37">
        <v>0</v>
      </c>
      <c r="AA464" s="37">
        <v>0</v>
      </c>
      <c r="AC464" s="44">
        <v>459</v>
      </c>
      <c r="AD464" s="37">
        <v>0</v>
      </c>
      <c r="AE464" s="37">
        <v>0</v>
      </c>
    </row>
    <row r="465" spans="1:31" ht="14.25" x14ac:dyDescent="0.2">
      <c r="A465" s="44">
        <v>460</v>
      </c>
      <c r="B465" s="37">
        <v>0</v>
      </c>
      <c r="C465" s="37">
        <v>0</v>
      </c>
      <c r="E465" s="44">
        <v>460</v>
      </c>
      <c r="F465" s="37">
        <v>0</v>
      </c>
      <c r="G465" s="37">
        <v>0</v>
      </c>
      <c r="I465" s="44">
        <v>460</v>
      </c>
      <c r="J465" s="37">
        <v>0</v>
      </c>
      <c r="K465" s="37">
        <v>0</v>
      </c>
      <c r="M465" s="44">
        <v>460</v>
      </c>
      <c r="N465" s="37">
        <v>0</v>
      </c>
      <c r="O465" s="37">
        <v>0</v>
      </c>
      <c r="Q465" s="44">
        <v>460</v>
      </c>
      <c r="R465" s="37">
        <v>0</v>
      </c>
      <c r="S465" s="37">
        <v>0</v>
      </c>
      <c r="U465" s="44">
        <v>460</v>
      </c>
      <c r="V465" s="37">
        <v>0</v>
      </c>
      <c r="W465" s="37">
        <v>0</v>
      </c>
      <c r="Y465" s="44">
        <v>460</v>
      </c>
      <c r="Z465" s="37">
        <v>0</v>
      </c>
      <c r="AA465" s="37">
        <v>0</v>
      </c>
      <c r="AC465" s="44">
        <v>460</v>
      </c>
      <c r="AD465" s="37">
        <v>0</v>
      </c>
      <c r="AE465" s="37">
        <v>0</v>
      </c>
    </row>
    <row r="466" spans="1:31" ht="14.25" x14ac:dyDescent="0.2">
      <c r="A466" s="44">
        <v>461</v>
      </c>
      <c r="B466" s="37">
        <v>0</v>
      </c>
      <c r="C466" s="37">
        <v>0</v>
      </c>
      <c r="E466" s="44">
        <v>461</v>
      </c>
      <c r="F466" s="37">
        <v>0</v>
      </c>
      <c r="G466" s="37">
        <v>0</v>
      </c>
      <c r="I466" s="44">
        <v>461</v>
      </c>
      <c r="J466" s="37">
        <v>0</v>
      </c>
      <c r="K466" s="37">
        <v>0</v>
      </c>
      <c r="M466" s="44">
        <v>461</v>
      </c>
      <c r="N466" s="37">
        <v>0</v>
      </c>
      <c r="O466" s="37">
        <v>0</v>
      </c>
      <c r="Q466" s="44">
        <v>461</v>
      </c>
      <c r="R466" s="37">
        <v>0</v>
      </c>
      <c r="S466" s="37">
        <v>0</v>
      </c>
      <c r="U466" s="44">
        <v>461</v>
      </c>
      <c r="V466" s="37">
        <v>0</v>
      </c>
      <c r="W466" s="37">
        <v>0</v>
      </c>
      <c r="Y466" s="44">
        <v>461</v>
      </c>
      <c r="Z466" s="37">
        <v>0</v>
      </c>
      <c r="AA466" s="37">
        <v>0</v>
      </c>
      <c r="AC466" s="44">
        <v>461</v>
      </c>
      <c r="AD466" s="37">
        <v>0</v>
      </c>
      <c r="AE466" s="37">
        <v>0</v>
      </c>
    </row>
    <row r="467" spans="1:31" ht="14.25" x14ac:dyDescent="0.2">
      <c r="A467" s="44">
        <v>462</v>
      </c>
      <c r="B467" s="37">
        <v>0</v>
      </c>
      <c r="C467" s="37">
        <v>0</v>
      </c>
      <c r="E467" s="44">
        <v>462</v>
      </c>
      <c r="F467" s="37">
        <v>0</v>
      </c>
      <c r="G467" s="37">
        <v>0</v>
      </c>
      <c r="I467" s="44">
        <v>462</v>
      </c>
      <c r="J467" s="37">
        <v>0</v>
      </c>
      <c r="K467" s="37">
        <v>0</v>
      </c>
      <c r="M467" s="44">
        <v>462</v>
      </c>
      <c r="N467" s="37">
        <v>0</v>
      </c>
      <c r="O467" s="37">
        <v>0</v>
      </c>
      <c r="Q467" s="44">
        <v>462</v>
      </c>
      <c r="R467" s="37">
        <v>0</v>
      </c>
      <c r="S467" s="37">
        <v>0</v>
      </c>
      <c r="U467" s="44">
        <v>462</v>
      </c>
      <c r="V467" s="37">
        <v>0</v>
      </c>
      <c r="W467" s="37">
        <v>0</v>
      </c>
      <c r="Y467" s="44">
        <v>462</v>
      </c>
      <c r="Z467" s="37">
        <v>0</v>
      </c>
      <c r="AA467" s="37">
        <v>0</v>
      </c>
      <c r="AC467" s="44">
        <v>462</v>
      </c>
      <c r="AD467" s="37">
        <v>0</v>
      </c>
      <c r="AE467" s="37">
        <v>0</v>
      </c>
    </row>
    <row r="468" spans="1:31" ht="14.25" x14ac:dyDescent="0.2">
      <c r="A468" s="44">
        <v>463</v>
      </c>
      <c r="B468" s="37">
        <v>0</v>
      </c>
      <c r="C468" s="37">
        <v>0</v>
      </c>
      <c r="E468" s="44">
        <v>463</v>
      </c>
      <c r="F468" s="37">
        <v>0</v>
      </c>
      <c r="G468" s="37">
        <v>0</v>
      </c>
      <c r="I468" s="44">
        <v>463</v>
      </c>
      <c r="J468" s="37">
        <v>0</v>
      </c>
      <c r="K468" s="37">
        <v>0</v>
      </c>
      <c r="M468" s="44">
        <v>463</v>
      </c>
      <c r="N468" s="37">
        <v>0</v>
      </c>
      <c r="O468" s="37">
        <v>0</v>
      </c>
      <c r="Q468" s="44">
        <v>463</v>
      </c>
      <c r="R468" s="37">
        <v>0</v>
      </c>
      <c r="S468" s="37">
        <v>0</v>
      </c>
      <c r="U468" s="44">
        <v>463</v>
      </c>
      <c r="V468" s="37">
        <v>0</v>
      </c>
      <c r="W468" s="37">
        <v>0</v>
      </c>
      <c r="Y468" s="44">
        <v>463</v>
      </c>
      <c r="Z468" s="37">
        <v>0</v>
      </c>
      <c r="AA468" s="37">
        <v>0</v>
      </c>
      <c r="AC468" s="44">
        <v>463</v>
      </c>
      <c r="AD468" s="37">
        <v>0</v>
      </c>
      <c r="AE468" s="37">
        <v>0</v>
      </c>
    </row>
    <row r="469" spans="1:31" ht="14.25" x14ac:dyDescent="0.2">
      <c r="A469" s="44">
        <v>464</v>
      </c>
      <c r="B469" s="37">
        <v>0</v>
      </c>
      <c r="C469" s="37">
        <v>0</v>
      </c>
      <c r="E469" s="44">
        <v>464</v>
      </c>
      <c r="F469" s="37">
        <v>0</v>
      </c>
      <c r="G469" s="37">
        <v>0</v>
      </c>
      <c r="I469" s="44">
        <v>464</v>
      </c>
      <c r="J469" s="37">
        <v>0</v>
      </c>
      <c r="K469" s="37">
        <v>0</v>
      </c>
      <c r="M469" s="44">
        <v>464</v>
      </c>
      <c r="N469" s="37">
        <v>0</v>
      </c>
      <c r="O469" s="37">
        <v>0</v>
      </c>
      <c r="Q469" s="44">
        <v>464</v>
      </c>
      <c r="R469" s="37">
        <v>0</v>
      </c>
      <c r="S469" s="37">
        <v>0</v>
      </c>
      <c r="U469" s="44">
        <v>464</v>
      </c>
      <c r="V469" s="37">
        <v>0</v>
      </c>
      <c r="W469" s="37">
        <v>0</v>
      </c>
      <c r="Y469" s="44">
        <v>464</v>
      </c>
      <c r="Z469" s="37">
        <v>0</v>
      </c>
      <c r="AA469" s="37">
        <v>0</v>
      </c>
      <c r="AC469" s="44">
        <v>464</v>
      </c>
      <c r="AD469" s="37">
        <v>0</v>
      </c>
      <c r="AE469" s="37">
        <v>0</v>
      </c>
    </row>
    <row r="470" spans="1:31" ht="14.25" x14ac:dyDescent="0.2">
      <c r="A470" s="44">
        <v>465</v>
      </c>
      <c r="B470" s="37">
        <v>0</v>
      </c>
      <c r="C470" s="37">
        <v>0</v>
      </c>
      <c r="E470" s="44">
        <v>465</v>
      </c>
      <c r="F470" s="37">
        <v>0</v>
      </c>
      <c r="G470" s="37">
        <v>0</v>
      </c>
      <c r="I470" s="44">
        <v>465</v>
      </c>
      <c r="J470" s="37">
        <v>0</v>
      </c>
      <c r="K470" s="37">
        <v>0</v>
      </c>
      <c r="M470" s="44">
        <v>465</v>
      </c>
      <c r="N470" s="37">
        <v>0</v>
      </c>
      <c r="O470" s="37">
        <v>0</v>
      </c>
      <c r="Q470" s="44">
        <v>465</v>
      </c>
      <c r="R470" s="37">
        <v>0</v>
      </c>
      <c r="S470" s="37">
        <v>0</v>
      </c>
      <c r="U470" s="44">
        <v>465</v>
      </c>
      <c r="V470" s="37">
        <v>0</v>
      </c>
      <c r="W470" s="37">
        <v>0</v>
      </c>
      <c r="Y470" s="44">
        <v>465</v>
      </c>
      <c r="Z470" s="37">
        <v>0</v>
      </c>
      <c r="AA470" s="37">
        <v>0</v>
      </c>
      <c r="AC470" s="44">
        <v>465</v>
      </c>
      <c r="AD470" s="37">
        <v>0</v>
      </c>
      <c r="AE470" s="37">
        <v>0</v>
      </c>
    </row>
    <row r="471" spans="1:31" ht="14.25" x14ac:dyDescent="0.2">
      <c r="A471" s="44">
        <v>466</v>
      </c>
      <c r="B471" s="37">
        <v>0</v>
      </c>
      <c r="C471" s="37">
        <v>0</v>
      </c>
      <c r="E471" s="44">
        <v>466</v>
      </c>
      <c r="F471" s="37">
        <v>0</v>
      </c>
      <c r="G471" s="37">
        <v>0</v>
      </c>
      <c r="I471" s="44">
        <v>466</v>
      </c>
      <c r="J471" s="37">
        <v>0</v>
      </c>
      <c r="K471" s="37">
        <v>0</v>
      </c>
      <c r="M471" s="44">
        <v>466</v>
      </c>
      <c r="N471" s="37">
        <v>0</v>
      </c>
      <c r="O471" s="37">
        <v>0</v>
      </c>
      <c r="Q471" s="44">
        <v>466</v>
      </c>
      <c r="R471" s="37">
        <v>0</v>
      </c>
      <c r="S471" s="37">
        <v>0</v>
      </c>
      <c r="U471" s="44">
        <v>466</v>
      </c>
      <c r="V471" s="37">
        <v>0</v>
      </c>
      <c r="W471" s="37">
        <v>0</v>
      </c>
      <c r="Y471" s="44">
        <v>466</v>
      </c>
      <c r="Z471" s="37">
        <v>0</v>
      </c>
      <c r="AA471" s="37">
        <v>0</v>
      </c>
      <c r="AC471" s="44">
        <v>466</v>
      </c>
      <c r="AD471" s="37">
        <v>0</v>
      </c>
      <c r="AE471" s="37">
        <v>0</v>
      </c>
    </row>
    <row r="472" spans="1:31" ht="14.25" x14ac:dyDescent="0.2">
      <c r="A472" s="44">
        <v>467</v>
      </c>
      <c r="B472" s="37">
        <v>0</v>
      </c>
      <c r="C472" s="37">
        <v>0</v>
      </c>
      <c r="E472" s="44">
        <v>467</v>
      </c>
      <c r="F472" s="37">
        <v>0</v>
      </c>
      <c r="G472" s="37">
        <v>0</v>
      </c>
      <c r="I472" s="44">
        <v>467</v>
      </c>
      <c r="J472" s="37">
        <v>0</v>
      </c>
      <c r="K472" s="37">
        <v>0</v>
      </c>
      <c r="M472" s="44">
        <v>467</v>
      </c>
      <c r="N472" s="37">
        <v>0</v>
      </c>
      <c r="O472" s="37">
        <v>0</v>
      </c>
      <c r="Q472" s="44">
        <v>467</v>
      </c>
      <c r="R472" s="37">
        <v>0</v>
      </c>
      <c r="S472" s="37">
        <v>0</v>
      </c>
      <c r="U472" s="44">
        <v>467</v>
      </c>
      <c r="V472" s="37">
        <v>0</v>
      </c>
      <c r="W472" s="37">
        <v>0</v>
      </c>
      <c r="Y472" s="44">
        <v>467</v>
      </c>
      <c r="Z472" s="37">
        <v>0</v>
      </c>
      <c r="AA472" s="37">
        <v>0</v>
      </c>
      <c r="AC472" s="44">
        <v>467</v>
      </c>
      <c r="AD472" s="37">
        <v>0</v>
      </c>
      <c r="AE472" s="37">
        <v>0</v>
      </c>
    </row>
    <row r="473" spans="1:31" ht="14.25" x14ac:dyDescent="0.2">
      <c r="A473" s="44">
        <v>468</v>
      </c>
      <c r="B473" s="37">
        <v>0</v>
      </c>
      <c r="C473" s="37">
        <v>0</v>
      </c>
      <c r="E473" s="44">
        <v>468</v>
      </c>
      <c r="F473" s="37">
        <v>0</v>
      </c>
      <c r="G473" s="37">
        <v>0</v>
      </c>
      <c r="I473" s="44">
        <v>468</v>
      </c>
      <c r="J473" s="37">
        <v>0</v>
      </c>
      <c r="K473" s="37">
        <v>0</v>
      </c>
      <c r="M473" s="44">
        <v>468</v>
      </c>
      <c r="N473" s="37">
        <v>0</v>
      </c>
      <c r="O473" s="37">
        <v>0</v>
      </c>
      <c r="Q473" s="44">
        <v>468</v>
      </c>
      <c r="R473" s="37">
        <v>0</v>
      </c>
      <c r="S473" s="37">
        <v>0</v>
      </c>
      <c r="U473" s="44">
        <v>468</v>
      </c>
      <c r="V473" s="37">
        <v>0</v>
      </c>
      <c r="W473" s="37">
        <v>0</v>
      </c>
      <c r="Y473" s="44">
        <v>468</v>
      </c>
      <c r="Z473" s="37">
        <v>0</v>
      </c>
      <c r="AA473" s="37">
        <v>0</v>
      </c>
      <c r="AC473" s="44">
        <v>468</v>
      </c>
      <c r="AD473" s="37">
        <v>0</v>
      </c>
      <c r="AE473" s="37">
        <v>0</v>
      </c>
    </row>
    <row r="474" spans="1:31" ht="14.25" x14ac:dyDescent="0.2">
      <c r="A474" s="44">
        <v>469</v>
      </c>
      <c r="B474" s="37">
        <v>0</v>
      </c>
      <c r="C474" s="37">
        <v>0</v>
      </c>
      <c r="E474" s="44">
        <v>469</v>
      </c>
      <c r="F474" s="37">
        <v>0</v>
      </c>
      <c r="G474" s="37">
        <v>0</v>
      </c>
      <c r="I474" s="44">
        <v>469</v>
      </c>
      <c r="J474" s="37">
        <v>0</v>
      </c>
      <c r="K474" s="37">
        <v>0</v>
      </c>
      <c r="M474" s="44">
        <v>469</v>
      </c>
      <c r="N474" s="37">
        <v>0</v>
      </c>
      <c r="O474" s="37">
        <v>0</v>
      </c>
      <c r="Q474" s="44">
        <v>469</v>
      </c>
      <c r="R474" s="37">
        <v>0</v>
      </c>
      <c r="S474" s="37">
        <v>0</v>
      </c>
      <c r="U474" s="44">
        <v>469</v>
      </c>
      <c r="V474" s="37">
        <v>0</v>
      </c>
      <c r="W474" s="37">
        <v>0</v>
      </c>
      <c r="Y474" s="44">
        <v>469</v>
      </c>
      <c r="Z474" s="37">
        <v>0</v>
      </c>
      <c r="AA474" s="37">
        <v>0</v>
      </c>
      <c r="AC474" s="44">
        <v>469</v>
      </c>
      <c r="AD474" s="37">
        <v>0</v>
      </c>
      <c r="AE474" s="37">
        <v>0</v>
      </c>
    </row>
    <row r="475" spans="1:31" ht="14.25" x14ac:dyDescent="0.2">
      <c r="A475" s="44">
        <v>470</v>
      </c>
      <c r="B475" s="37">
        <v>0</v>
      </c>
      <c r="C475" s="37">
        <v>0</v>
      </c>
      <c r="E475" s="44">
        <v>470</v>
      </c>
      <c r="F475" s="37">
        <v>0</v>
      </c>
      <c r="G475" s="37">
        <v>0</v>
      </c>
      <c r="I475" s="44">
        <v>470</v>
      </c>
      <c r="J475" s="37">
        <v>0</v>
      </c>
      <c r="K475" s="37">
        <v>0</v>
      </c>
      <c r="M475" s="44">
        <v>470</v>
      </c>
      <c r="N475" s="37">
        <v>0</v>
      </c>
      <c r="O475" s="37">
        <v>0</v>
      </c>
      <c r="Q475" s="44">
        <v>470</v>
      </c>
      <c r="R475" s="37">
        <v>0</v>
      </c>
      <c r="S475" s="37">
        <v>0</v>
      </c>
      <c r="U475" s="44">
        <v>470</v>
      </c>
      <c r="V475" s="37">
        <v>0</v>
      </c>
      <c r="W475" s="37">
        <v>0</v>
      </c>
      <c r="Y475" s="44">
        <v>470</v>
      </c>
      <c r="Z475" s="37">
        <v>0</v>
      </c>
      <c r="AA475" s="37">
        <v>0</v>
      </c>
      <c r="AC475" s="44">
        <v>470</v>
      </c>
      <c r="AD475" s="37">
        <v>0</v>
      </c>
      <c r="AE475" s="37">
        <v>0</v>
      </c>
    </row>
    <row r="476" spans="1:31" ht="14.25" x14ac:dyDescent="0.2">
      <c r="A476" s="44">
        <v>471</v>
      </c>
      <c r="B476" s="37">
        <v>0</v>
      </c>
      <c r="C476" s="37">
        <v>0</v>
      </c>
      <c r="E476" s="44">
        <v>471</v>
      </c>
      <c r="F476" s="37">
        <v>0</v>
      </c>
      <c r="G476" s="37">
        <v>0</v>
      </c>
      <c r="I476" s="44">
        <v>471</v>
      </c>
      <c r="J476" s="37">
        <v>0</v>
      </c>
      <c r="K476" s="37">
        <v>0</v>
      </c>
      <c r="M476" s="44">
        <v>471</v>
      </c>
      <c r="N476" s="37">
        <v>0</v>
      </c>
      <c r="O476" s="37">
        <v>0</v>
      </c>
      <c r="Q476" s="44">
        <v>471</v>
      </c>
      <c r="R476" s="37">
        <v>0</v>
      </c>
      <c r="S476" s="37">
        <v>0</v>
      </c>
      <c r="U476" s="44">
        <v>471</v>
      </c>
      <c r="V476" s="37">
        <v>0</v>
      </c>
      <c r="W476" s="37">
        <v>0</v>
      </c>
      <c r="Y476" s="44">
        <v>471</v>
      </c>
      <c r="Z476" s="37">
        <v>0</v>
      </c>
      <c r="AA476" s="37">
        <v>0</v>
      </c>
      <c r="AC476" s="44">
        <v>471</v>
      </c>
      <c r="AD476" s="37">
        <v>0</v>
      </c>
      <c r="AE476" s="37">
        <v>0</v>
      </c>
    </row>
    <row r="477" spans="1:31" ht="14.25" x14ac:dyDescent="0.2">
      <c r="A477" s="44">
        <v>472</v>
      </c>
      <c r="B477" s="37">
        <v>0</v>
      </c>
      <c r="C477" s="37">
        <v>0</v>
      </c>
      <c r="E477" s="44">
        <v>472</v>
      </c>
      <c r="F477" s="37">
        <v>0</v>
      </c>
      <c r="G477" s="37">
        <v>0</v>
      </c>
      <c r="I477" s="44">
        <v>472</v>
      </c>
      <c r="J477" s="37">
        <v>0</v>
      </c>
      <c r="K477" s="37">
        <v>0</v>
      </c>
      <c r="M477" s="44">
        <v>472</v>
      </c>
      <c r="N477" s="37">
        <v>0</v>
      </c>
      <c r="O477" s="37">
        <v>0</v>
      </c>
      <c r="Q477" s="44">
        <v>472</v>
      </c>
      <c r="R477" s="37">
        <v>0</v>
      </c>
      <c r="S477" s="37">
        <v>0</v>
      </c>
      <c r="U477" s="44">
        <v>472</v>
      </c>
      <c r="V477" s="37">
        <v>0</v>
      </c>
      <c r="W477" s="37">
        <v>0</v>
      </c>
      <c r="Y477" s="44">
        <v>472</v>
      </c>
      <c r="Z477" s="37">
        <v>0</v>
      </c>
      <c r="AA477" s="37">
        <v>0</v>
      </c>
      <c r="AC477" s="44">
        <v>472</v>
      </c>
      <c r="AD477" s="37">
        <v>0</v>
      </c>
      <c r="AE477" s="37">
        <v>0</v>
      </c>
    </row>
    <row r="478" spans="1:31" ht="14.25" x14ac:dyDescent="0.2">
      <c r="A478" s="44">
        <v>473</v>
      </c>
      <c r="B478" s="37">
        <v>0</v>
      </c>
      <c r="C478" s="37">
        <v>0</v>
      </c>
      <c r="E478" s="44">
        <v>473</v>
      </c>
      <c r="F478" s="37">
        <v>0</v>
      </c>
      <c r="G478" s="37">
        <v>0</v>
      </c>
      <c r="I478" s="44">
        <v>473</v>
      </c>
      <c r="J478" s="37">
        <v>0</v>
      </c>
      <c r="K478" s="37">
        <v>0</v>
      </c>
      <c r="M478" s="44">
        <v>473</v>
      </c>
      <c r="N478" s="37">
        <v>0</v>
      </c>
      <c r="O478" s="37">
        <v>0</v>
      </c>
      <c r="Q478" s="44">
        <v>473</v>
      </c>
      <c r="R478" s="37">
        <v>0</v>
      </c>
      <c r="S478" s="37">
        <v>0</v>
      </c>
      <c r="U478" s="44">
        <v>473</v>
      </c>
      <c r="V478" s="37">
        <v>0</v>
      </c>
      <c r="W478" s="37">
        <v>0</v>
      </c>
      <c r="Y478" s="44">
        <v>473</v>
      </c>
      <c r="Z478" s="37">
        <v>0</v>
      </c>
      <c r="AA478" s="37">
        <v>0</v>
      </c>
      <c r="AC478" s="44">
        <v>473</v>
      </c>
      <c r="AD478" s="37">
        <v>0</v>
      </c>
      <c r="AE478" s="37">
        <v>0</v>
      </c>
    </row>
    <row r="479" spans="1:31" ht="14.25" x14ac:dyDescent="0.2">
      <c r="A479" s="44">
        <v>474</v>
      </c>
      <c r="B479" s="37">
        <v>0</v>
      </c>
      <c r="C479" s="37">
        <v>0</v>
      </c>
      <c r="E479" s="44">
        <v>474</v>
      </c>
      <c r="F479" s="37">
        <v>0</v>
      </c>
      <c r="G479" s="37">
        <v>0</v>
      </c>
      <c r="I479" s="44">
        <v>474</v>
      </c>
      <c r="J479" s="37">
        <v>0</v>
      </c>
      <c r="K479" s="37">
        <v>0</v>
      </c>
      <c r="M479" s="44">
        <v>474</v>
      </c>
      <c r="N479" s="37">
        <v>0</v>
      </c>
      <c r="O479" s="37">
        <v>0</v>
      </c>
      <c r="Q479" s="44">
        <v>474</v>
      </c>
      <c r="R479" s="37">
        <v>0</v>
      </c>
      <c r="S479" s="37">
        <v>0</v>
      </c>
      <c r="U479" s="44">
        <v>474</v>
      </c>
      <c r="V479" s="37">
        <v>0</v>
      </c>
      <c r="W479" s="37">
        <v>0</v>
      </c>
      <c r="Y479" s="44">
        <v>474</v>
      </c>
      <c r="Z479" s="37">
        <v>0</v>
      </c>
      <c r="AA479" s="37">
        <v>0</v>
      </c>
      <c r="AC479" s="44">
        <v>474</v>
      </c>
      <c r="AD479" s="37">
        <v>0</v>
      </c>
      <c r="AE479" s="37">
        <v>0</v>
      </c>
    </row>
    <row r="480" spans="1:31" ht="14.25" x14ac:dyDescent="0.2">
      <c r="A480" s="44">
        <v>475</v>
      </c>
      <c r="B480" s="37">
        <v>0</v>
      </c>
      <c r="C480" s="37">
        <v>0</v>
      </c>
      <c r="E480" s="44">
        <v>475</v>
      </c>
      <c r="F480" s="37">
        <v>0</v>
      </c>
      <c r="G480" s="37">
        <v>0</v>
      </c>
      <c r="I480" s="44">
        <v>475</v>
      </c>
      <c r="J480" s="37">
        <v>0</v>
      </c>
      <c r="K480" s="37">
        <v>0</v>
      </c>
      <c r="M480" s="44">
        <v>475</v>
      </c>
      <c r="N480" s="37">
        <v>0</v>
      </c>
      <c r="O480" s="37">
        <v>0</v>
      </c>
      <c r="Q480" s="44">
        <v>475</v>
      </c>
      <c r="R480" s="37">
        <v>0</v>
      </c>
      <c r="S480" s="37">
        <v>0</v>
      </c>
      <c r="U480" s="44">
        <v>475</v>
      </c>
      <c r="V480" s="37">
        <v>0</v>
      </c>
      <c r="W480" s="37">
        <v>0</v>
      </c>
      <c r="Y480" s="44">
        <v>475</v>
      </c>
      <c r="Z480" s="37">
        <v>0</v>
      </c>
      <c r="AA480" s="37">
        <v>0</v>
      </c>
      <c r="AC480" s="44">
        <v>475</v>
      </c>
      <c r="AD480" s="37">
        <v>0</v>
      </c>
      <c r="AE480" s="37">
        <v>0</v>
      </c>
    </row>
    <row r="481" spans="1:31" ht="14.25" x14ac:dyDescent="0.2">
      <c r="A481" s="44">
        <v>476</v>
      </c>
      <c r="B481" s="37">
        <v>0</v>
      </c>
      <c r="C481" s="37">
        <v>0</v>
      </c>
      <c r="E481" s="44">
        <v>476</v>
      </c>
      <c r="F481" s="37">
        <v>0</v>
      </c>
      <c r="G481" s="37">
        <v>0</v>
      </c>
      <c r="I481" s="44">
        <v>476</v>
      </c>
      <c r="J481" s="37">
        <v>0</v>
      </c>
      <c r="K481" s="37">
        <v>0</v>
      </c>
      <c r="M481" s="44">
        <v>476</v>
      </c>
      <c r="N481" s="37">
        <v>0</v>
      </c>
      <c r="O481" s="37">
        <v>0</v>
      </c>
      <c r="Q481" s="44">
        <v>476</v>
      </c>
      <c r="R481" s="37">
        <v>0</v>
      </c>
      <c r="S481" s="37">
        <v>0</v>
      </c>
      <c r="U481" s="44">
        <v>476</v>
      </c>
      <c r="V481" s="37">
        <v>0</v>
      </c>
      <c r="W481" s="37">
        <v>0</v>
      </c>
      <c r="Y481" s="44">
        <v>476</v>
      </c>
      <c r="Z481" s="37">
        <v>0</v>
      </c>
      <c r="AA481" s="37">
        <v>0</v>
      </c>
      <c r="AC481" s="44">
        <v>476</v>
      </c>
      <c r="AD481" s="37">
        <v>0</v>
      </c>
      <c r="AE481" s="37">
        <v>0</v>
      </c>
    </row>
    <row r="482" spans="1:31" ht="14.25" x14ac:dyDescent="0.2">
      <c r="A482" s="44">
        <v>477</v>
      </c>
      <c r="B482" s="37">
        <v>0</v>
      </c>
      <c r="C482" s="37">
        <v>0</v>
      </c>
      <c r="E482" s="44">
        <v>477</v>
      </c>
      <c r="F482" s="37">
        <v>0</v>
      </c>
      <c r="G482" s="37">
        <v>0</v>
      </c>
      <c r="I482" s="44">
        <v>477</v>
      </c>
      <c r="J482" s="37">
        <v>0</v>
      </c>
      <c r="K482" s="37">
        <v>0</v>
      </c>
      <c r="M482" s="44">
        <v>477</v>
      </c>
      <c r="N482" s="37">
        <v>0</v>
      </c>
      <c r="O482" s="37">
        <v>0</v>
      </c>
      <c r="Q482" s="44">
        <v>477</v>
      </c>
      <c r="R482" s="37">
        <v>0</v>
      </c>
      <c r="S482" s="37">
        <v>0</v>
      </c>
      <c r="U482" s="44">
        <v>477</v>
      </c>
      <c r="V482" s="37">
        <v>0</v>
      </c>
      <c r="W482" s="37">
        <v>0</v>
      </c>
      <c r="Y482" s="44">
        <v>477</v>
      </c>
      <c r="Z482" s="37">
        <v>0</v>
      </c>
      <c r="AA482" s="37">
        <v>0</v>
      </c>
      <c r="AC482" s="44">
        <v>477</v>
      </c>
      <c r="AD482" s="37">
        <v>0</v>
      </c>
      <c r="AE482" s="37">
        <v>0</v>
      </c>
    </row>
    <row r="483" spans="1:31" ht="14.25" x14ac:dyDescent="0.2">
      <c r="A483" s="44">
        <v>478</v>
      </c>
      <c r="B483" s="37">
        <v>0</v>
      </c>
      <c r="C483" s="37">
        <v>0</v>
      </c>
      <c r="E483" s="44">
        <v>478</v>
      </c>
      <c r="F483" s="37">
        <v>0</v>
      </c>
      <c r="G483" s="37">
        <v>0</v>
      </c>
      <c r="I483" s="44">
        <v>478</v>
      </c>
      <c r="J483" s="37">
        <v>0</v>
      </c>
      <c r="K483" s="37">
        <v>0</v>
      </c>
      <c r="M483" s="44">
        <v>478</v>
      </c>
      <c r="N483" s="37">
        <v>0</v>
      </c>
      <c r="O483" s="37">
        <v>0</v>
      </c>
      <c r="Q483" s="44">
        <v>478</v>
      </c>
      <c r="R483" s="37">
        <v>0</v>
      </c>
      <c r="S483" s="37">
        <v>0</v>
      </c>
      <c r="U483" s="44">
        <v>478</v>
      </c>
      <c r="V483" s="37">
        <v>0</v>
      </c>
      <c r="W483" s="37">
        <v>0</v>
      </c>
      <c r="Y483" s="44">
        <v>478</v>
      </c>
      <c r="Z483" s="37">
        <v>0</v>
      </c>
      <c r="AA483" s="37">
        <v>0</v>
      </c>
      <c r="AC483" s="44">
        <v>478</v>
      </c>
      <c r="AD483" s="37">
        <v>0</v>
      </c>
      <c r="AE483" s="37">
        <v>0</v>
      </c>
    </row>
    <row r="484" spans="1:31" ht="14.25" x14ac:dyDescent="0.2">
      <c r="A484" s="44">
        <v>479</v>
      </c>
      <c r="B484" s="37">
        <v>0</v>
      </c>
      <c r="C484" s="37">
        <v>0</v>
      </c>
      <c r="E484" s="44">
        <v>479</v>
      </c>
      <c r="F484" s="37">
        <v>0</v>
      </c>
      <c r="G484" s="37">
        <v>0</v>
      </c>
      <c r="I484" s="44">
        <v>479</v>
      </c>
      <c r="J484" s="37">
        <v>0</v>
      </c>
      <c r="K484" s="37">
        <v>0</v>
      </c>
      <c r="M484" s="44">
        <v>479</v>
      </c>
      <c r="N484" s="37">
        <v>0</v>
      </c>
      <c r="O484" s="37">
        <v>0</v>
      </c>
      <c r="Q484" s="44">
        <v>479</v>
      </c>
      <c r="R484" s="37">
        <v>0</v>
      </c>
      <c r="S484" s="37">
        <v>0</v>
      </c>
      <c r="U484" s="44">
        <v>479</v>
      </c>
      <c r="V484" s="37">
        <v>0</v>
      </c>
      <c r="W484" s="37">
        <v>0</v>
      </c>
      <c r="Y484" s="44">
        <v>479</v>
      </c>
      <c r="Z484" s="37">
        <v>0</v>
      </c>
      <c r="AA484" s="37">
        <v>0</v>
      </c>
      <c r="AC484" s="44">
        <v>479</v>
      </c>
      <c r="AD484" s="37">
        <v>0</v>
      </c>
      <c r="AE484" s="37">
        <v>0</v>
      </c>
    </row>
    <row r="485" spans="1:31" ht="14.25" x14ac:dyDescent="0.2">
      <c r="A485" s="44">
        <v>480</v>
      </c>
      <c r="B485" s="37">
        <v>0</v>
      </c>
      <c r="C485" s="37">
        <v>0</v>
      </c>
      <c r="E485" s="44">
        <v>480</v>
      </c>
      <c r="F485" s="37">
        <v>0</v>
      </c>
      <c r="G485" s="37">
        <v>0</v>
      </c>
      <c r="I485" s="44">
        <v>480</v>
      </c>
      <c r="J485" s="37">
        <v>0</v>
      </c>
      <c r="K485" s="37">
        <v>0</v>
      </c>
      <c r="M485" s="44">
        <v>480</v>
      </c>
      <c r="N485" s="37">
        <v>0</v>
      </c>
      <c r="O485" s="37">
        <v>0</v>
      </c>
      <c r="Q485" s="44">
        <v>480</v>
      </c>
      <c r="R485" s="37">
        <v>0</v>
      </c>
      <c r="S485" s="37">
        <v>0</v>
      </c>
      <c r="U485" s="44">
        <v>480</v>
      </c>
      <c r="V485" s="37">
        <v>0</v>
      </c>
      <c r="W485" s="37">
        <v>0</v>
      </c>
      <c r="Y485" s="44">
        <v>480</v>
      </c>
      <c r="Z485" s="37">
        <v>0</v>
      </c>
      <c r="AA485" s="37">
        <v>0</v>
      </c>
      <c r="AC485" s="44">
        <v>480</v>
      </c>
      <c r="AD485" s="37">
        <v>0</v>
      </c>
      <c r="AE485" s="37">
        <v>0</v>
      </c>
    </row>
    <row r="486" spans="1:31" ht="14.25" x14ac:dyDescent="0.2">
      <c r="A486" s="44">
        <v>481</v>
      </c>
      <c r="B486" s="37">
        <v>0</v>
      </c>
      <c r="C486" s="37">
        <v>0</v>
      </c>
      <c r="E486" s="44">
        <v>481</v>
      </c>
      <c r="F486" s="37">
        <v>0</v>
      </c>
      <c r="G486" s="37">
        <v>0</v>
      </c>
      <c r="I486" s="44">
        <v>481</v>
      </c>
      <c r="J486" s="37">
        <v>0</v>
      </c>
      <c r="K486" s="37">
        <v>0</v>
      </c>
      <c r="M486" s="44">
        <v>481</v>
      </c>
      <c r="N486" s="37">
        <v>0</v>
      </c>
      <c r="O486" s="37">
        <v>0</v>
      </c>
      <c r="Q486" s="44">
        <v>481</v>
      </c>
      <c r="R486" s="37">
        <v>0</v>
      </c>
      <c r="S486" s="37">
        <v>0</v>
      </c>
      <c r="U486" s="44">
        <v>481</v>
      </c>
      <c r="V486" s="37">
        <v>0</v>
      </c>
      <c r="W486" s="37">
        <v>0</v>
      </c>
      <c r="Y486" s="44">
        <v>481</v>
      </c>
      <c r="Z486" s="37">
        <v>0</v>
      </c>
      <c r="AA486" s="37">
        <v>0</v>
      </c>
      <c r="AC486" s="44">
        <v>481</v>
      </c>
      <c r="AD486" s="37">
        <v>0</v>
      </c>
      <c r="AE486" s="37">
        <v>0</v>
      </c>
    </row>
    <row r="487" spans="1:31" ht="14.25" x14ac:dyDescent="0.2">
      <c r="A487" s="44">
        <v>482</v>
      </c>
      <c r="B487" s="37">
        <v>0</v>
      </c>
      <c r="C487" s="37">
        <v>0</v>
      </c>
      <c r="E487" s="44">
        <v>482</v>
      </c>
      <c r="F487" s="37">
        <v>0</v>
      </c>
      <c r="G487" s="37">
        <v>0</v>
      </c>
      <c r="I487" s="44">
        <v>482</v>
      </c>
      <c r="J487" s="37">
        <v>0</v>
      </c>
      <c r="K487" s="37">
        <v>0</v>
      </c>
      <c r="M487" s="44">
        <v>482</v>
      </c>
      <c r="N487" s="37">
        <v>0</v>
      </c>
      <c r="O487" s="37">
        <v>0</v>
      </c>
      <c r="Q487" s="44">
        <v>482</v>
      </c>
      <c r="R487" s="37">
        <v>0</v>
      </c>
      <c r="S487" s="37">
        <v>0</v>
      </c>
      <c r="U487" s="44">
        <v>482</v>
      </c>
      <c r="V487" s="37">
        <v>0</v>
      </c>
      <c r="W487" s="37">
        <v>0</v>
      </c>
      <c r="Y487" s="44">
        <v>482</v>
      </c>
      <c r="Z487" s="37">
        <v>0</v>
      </c>
      <c r="AA487" s="37">
        <v>0</v>
      </c>
      <c r="AC487" s="44">
        <v>482</v>
      </c>
      <c r="AD487" s="37">
        <v>0</v>
      </c>
      <c r="AE487" s="37">
        <v>0</v>
      </c>
    </row>
    <row r="488" spans="1:31" ht="14.25" x14ac:dyDescent="0.2">
      <c r="A488" s="44">
        <v>483</v>
      </c>
      <c r="B488" s="37">
        <v>0</v>
      </c>
      <c r="C488" s="37">
        <v>0</v>
      </c>
      <c r="E488" s="44">
        <v>483</v>
      </c>
      <c r="F488" s="37">
        <v>0</v>
      </c>
      <c r="G488" s="37">
        <v>0</v>
      </c>
      <c r="I488" s="44">
        <v>483</v>
      </c>
      <c r="J488" s="37">
        <v>0</v>
      </c>
      <c r="K488" s="37">
        <v>0</v>
      </c>
      <c r="M488" s="44">
        <v>483</v>
      </c>
      <c r="N488" s="37">
        <v>0</v>
      </c>
      <c r="O488" s="37">
        <v>0</v>
      </c>
      <c r="Q488" s="44">
        <v>483</v>
      </c>
      <c r="R488" s="37">
        <v>0</v>
      </c>
      <c r="S488" s="37">
        <v>0</v>
      </c>
      <c r="U488" s="44">
        <v>483</v>
      </c>
      <c r="V488" s="37">
        <v>0</v>
      </c>
      <c r="W488" s="37">
        <v>0</v>
      </c>
      <c r="Y488" s="44">
        <v>483</v>
      </c>
      <c r="Z488" s="37">
        <v>0</v>
      </c>
      <c r="AA488" s="37">
        <v>0</v>
      </c>
      <c r="AC488" s="44">
        <v>483</v>
      </c>
      <c r="AD488" s="37">
        <v>0</v>
      </c>
      <c r="AE488" s="37">
        <v>0</v>
      </c>
    </row>
    <row r="489" spans="1:31" ht="14.25" x14ac:dyDescent="0.2">
      <c r="A489" s="44">
        <v>484</v>
      </c>
      <c r="B489" s="37">
        <v>0</v>
      </c>
      <c r="C489" s="37">
        <v>0</v>
      </c>
      <c r="E489" s="44">
        <v>484</v>
      </c>
      <c r="F489" s="37">
        <v>0</v>
      </c>
      <c r="G489" s="37">
        <v>0</v>
      </c>
      <c r="I489" s="44">
        <v>484</v>
      </c>
      <c r="J489" s="37">
        <v>0</v>
      </c>
      <c r="K489" s="37">
        <v>0</v>
      </c>
      <c r="M489" s="44">
        <v>484</v>
      </c>
      <c r="N489" s="37">
        <v>0</v>
      </c>
      <c r="O489" s="37">
        <v>0</v>
      </c>
      <c r="Q489" s="44">
        <v>484</v>
      </c>
      <c r="R489" s="37">
        <v>0</v>
      </c>
      <c r="S489" s="37">
        <v>0</v>
      </c>
      <c r="U489" s="44">
        <v>484</v>
      </c>
      <c r="V489" s="37">
        <v>0</v>
      </c>
      <c r="W489" s="37">
        <v>0</v>
      </c>
      <c r="Y489" s="44">
        <v>484</v>
      </c>
      <c r="Z489" s="37">
        <v>0</v>
      </c>
      <c r="AA489" s="37">
        <v>0</v>
      </c>
      <c r="AC489" s="44">
        <v>484</v>
      </c>
      <c r="AD489" s="37">
        <v>0</v>
      </c>
      <c r="AE489" s="37">
        <v>0</v>
      </c>
    </row>
    <row r="490" spans="1:31" ht="14.25" x14ac:dyDescent="0.2">
      <c r="A490" s="44">
        <v>485</v>
      </c>
      <c r="B490" s="37">
        <v>0</v>
      </c>
      <c r="C490" s="37">
        <v>0</v>
      </c>
      <c r="E490" s="44">
        <v>485</v>
      </c>
      <c r="F490" s="37">
        <v>0</v>
      </c>
      <c r="G490" s="37">
        <v>0</v>
      </c>
      <c r="I490" s="44">
        <v>485</v>
      </c>
      <c r="J490" s="37">
        <v>0</v>
      </c>
      <c r="K490" s="37">
        <v>0</v>
      </c>
      <c r="M490" s="44">
        <v>485</v>
      </c>
      <c r="N490" s="37">
        <v>0</v>
      </c>
      <c r="O490" s="37">
        <v>0</v>
      </c>
      <c r="Q490" s="44">
        <v>485</v>
      </c>
      <c r="R490" s="37">
        <v>0</v>
      </c>
      <c r="S490" s="37">
        <v>0</v>
      </c>
      <c r="U490" s="44">
        <v>485</v>
      </c>
      <c r="V490" s="37">
        <v>0</v>
      </c>
      <c r="W490" s="37">
        <v>0</v>
      </c>
      <c r="Y490" s="44">
        <v>485</v>
      </c>
      <c r="Z490" s="37">
        <v>0</v>
      </c>
      <c r="AA490" s="37">
        <v>0</v>
      </c>
      <c r="AC490" s="44">
        <v>485</v>
      </c>
      <c r="AD490" s="37">
        <v>0</v>
      </c>
      <c r="AE490" s="37">
        <v>0</v>
      </c>
    </row>
    <row r="491" spans="1:31" ht="14.25" x14ac:dyDescent="0.2">
      <c r="A491" s="44">
        <v>486</v>
      </c>
      <c r="B491" s="37">
        <v>0</v>
      </c>
      <c r="C491" s="37">
        <v>0</v>
      </c>
      <c r="E491" s="44">
        <v>486</v>
      </c>
      <c r="F491" s="37">
        <v>0</v>
      </c>
      <c r="G491" s="37">
        <v>0</v>
      </c>
      <c r="I491" s="44">
        <v>486</v>
      </c>
      <c r="J491" s="37">
        <v>0</v>
      </c>
      <c r="K491" s="37">
        <v>0</v>
      </c>
      <c r="M491" s="44">
        <v>486</v>
      </c>
      <c r="N491" s="37">
        <v>0</v>
      </c>
      <c r="O491" s="37">
        <v>0</v>
      </c>
      <c r="Q491" s="44">
        <v>486</v>
      </c>
      <c r="R491" s="37">
        <v>0</v>
      </c>
      <c r="S491" s="37">
        <v>0</v>
      </c>
      <c r="U491" s="44">
        <v>486</v>
      </c>
      <c r="V491" s="37">
        <v>0</v>
      </c>
      <c r="W491" s="37">
        <v>0</v>
      </c>
      <c r="Y491" s="44">
        <v>486</v>
      </c>
      <c r="Z491" s="37">
        <v>0</v>
      </c>
      <c r="AA491" s="37">
        <v>0</v>
      </c>
      <c r="AC491" s="44">
        <v>486</v>
      </c>
      <c r="AD491" s="37">
        <v>0</v>
      </c>
      <c r="AE491" s="37">
        <v>0</v>
      </c>
    </row>
    <row r="492" spans="1:31" ht="14.25" x14ac:dyDescent="0.2">
      <c r="A492" s="44">
        <v>487</v>
      </c>
      <c r="B492" s="37">
        <v>0</v>
      </c>
      <c r="C492" s="37">
        <v>0</v>
      </c>
      <c r="E492" s="44">
        <v>487</v>
      </c>
      <c r="F492" s="37">
        <v>0</v>
      </c>
      <c r="G492" s="37">
        <v>0</v>
      </c>
      <c r="I492" s="44">
        <v>487</v>
      </c>
      <c r="J492" s="37">
        <v>0</v>
      </c>
      <c r="K492" s="37">
        <v>0</v>
      </c>
      <c r="M492" s="44">
        <v>487</v>
      </c>
      <c r="N492" s="37">
        <v>0</v>
      </c>
      <c r="O492" s="37">
        <v>0</v>
      </c>
      <c r="Q492" s="44">
        <v>487</v>
      </c>
      <c r="R492" s="37">
        <v>0</v>
      </c>
      <c r="S492" s="37">
        <v>0</v>
      </c>
      <c r="U492" s="44">
        <v>487</v>
      </c>
      <c r="V492" s="37">
        <v>0</v>
      </c>
      <c r="W492" s="37">
        <v>0</v>
      </c>
      <c r="Y492" s="44">
        <v>487</v>
      </c>
      <c r="Z492" s="37">
        <v>0</v>
      </c>
      <c r="AA492" s="37">
        <v>0</v>
      </c>
      <c r="AC492" s="44">
        <v>487</v>
      </c>
      <c r="AD492" s="37">
        <v>0</v>
      </c>
      <c r="AE492" s="37">
        <v>0</v>
      </c>
    </row>
    <row r="493" spans="1:31" ht="14.25" x14ac:dyDescent="0.2">
      <c r="A493" s="44">
        <v>488</v>
      </c>
      <c r="B493" s="37">
        <v>0</v>
      </c>
      <c r="C493" s="37">
        <v>0</v>
      </c>
      <c r="E493" s="44">
        <v>488</v>
      </c>
      <c r="F493" s="37">
        <v>0</v>
      </c>
      <c r="G493" s="37">
        <v>0</v>
      </c>
      <c r="I493" s="44">
        <v>488</v>
      </c>
      <c r="J493" s="37">
        <v>0</v>
      </c>
      <c r="K493" s="37">
        <v>0</v>
      </c>
      <c r="M493" s="44">
        <v>488</v>
      </c>
      <c r="N493" s="37">
        <v>0</v>
      </c>
      <c r="O493" s="37">
        <v>0</v>
      </c>
      <c r="Q493" s="44">
        <v>488</v>
      </c>
      <c r="R493" s="37">
        <v>0</v>
      </c>
      <c r="S493" s="37">
        <v>0</v>
      </c>
      <c r="U493" s="44">
        <v>488</v>
      </c>
      <c r="V493" s="37">
        <v>0</v>
      </c>
      <c r="W493" s="37">
        <v>0</v>
      </c>
      <c r="Y493" s="44">
        <v>488</v>
      </c>
      <c r="Z493" s="37">
        <v>0</v>
      </c>
      <c r="AA493" s="37">
        <v>0</v>
      </c>
      <c r="AC493" s="44">
        <v>488</v>
      </c>
      <c r="AD493" s="37">
        <v>0</v>
      </c>
      <c r="AE493" s="37">
        <v>0</v>
      </c>
    </row>
    <row r="494" spans="1:31" ht="14.25" x14ac:dyDescent="0.2">
      <c r="A494" s="44">
        <v>489</v>
      </c>
      <c r="B494" s="37">
        <v>0</v>
      </c>
      <c r="C494" s="37">
        <v>0</v>
      </c>
      <c r="E494" s="44">
        <v>489</v>
      </c>
      <c r="F494" s="37">
        <v>0</v>
      </c>
      <c r="G494" s="37">
        <v>0</v>
      </c>
      <c r="I494" s="44">
        <v>489</v>
      </c>
      <c r="J494" s="37">
        <v>0</v>
      </c>
      <c r="K494" s="37">
        <v>0</v>
      </c>
      <c r="M494" s="44">
        <v>489</v>
      </c>
      <c r="N494" s="37">
        <v>0</v>
      </c>
      <c r="O494" s="37">
        <v>0</v>
      </c>
      <c r="Q494" s="44">
        <v>489</v>
      </c>
      <c r="R494" s="37">
        <v>0</v>
      </c>
      <c r="S494" s="37">
        <v>0</v>
      </c>
      <c r="U494" s="44">
        <v>489</v>
      </c>
      <c r="V494" s="37">
        <v>0</v>
      </c>
      <c r="W494" s="37">
        <v>0</v>
      </c>
      <c r="Y494" s="44">
        <v>489</v>
      </c>
      <c r="Z494" s="37">
        <v>0</v>
      </c>
      <c r="AA494" s="37">
        <v>0</v>
      </c>
      <c r="AC494" s="44">
        <v>489</v>
      </c>
      <c r="AD494" s="37">
        <v>0</v>
      </c>
      <c r="AE494" s="37">
        <v>0</v>
      </c>
    </row>
    <row r="495" spans="1:31" ht="14.25" x14ac:dyDescent="0.2">
      <c r="A495" s="44">
        <v>490</v>
      </c>
      <c r="B495" s="37">
        <v>0</v>
      </c>
      <c r="C495" s="37">
        <v>0</v>
      </c>
      <c r="E495" s="44">
        <v>490</v>
      </c>
      <c r="F495" s="37">
        <v>0</v>
      </c>
      <c r="G495" s="37">
        <v>0</v>
      </c>
      <c r="I495" s="44">
        <v>490</v>
      </c>
      <c r="J495" s="37">
        <v>0</v>
      </c>
      <c r="K495" s="37">
        <v>0</v>
      </c>
      <c r="M495" s="44">
        <v>490</v>
      </c>
      <c r="N495" s="37">
        <v>0</v>
      </c>
      <c r="O495" s="37">
        <v>0</v>
      </c>
      <c r="Q495" s="44">
        <v>490</v>
      </c>
      <c r="R495" s="37">
        <v>0</v>
      </c>
      <c r="S495" s="37">
        <v>0</v>
      </c>
      <c r="U495" s="44">
        <v>490</v>
      </c>
      <c r="V495" s="37">
        <v>0</v>
      </c>
      <c r="W495" s="37">
        <v>0</v>
      </c>
      <c r="Y495" s="44">
        <v>490</v>
      </c>
      <c r="Z495" s="37">
        <v>0</v>
      </c>
      <c r="AA495" s="37">
        <v>0</v>
      </c>
      <c r="AC495" s="44">
        <v>490</v>
      </c>
      <c r="AD495" s="37">
        <v>0</v>
      </c>
      <c r="AE495" s="37">
        <v>0</v>
      </c>
    </row>
    <row r="496" spans="1:31" ht="14.25" x14ac:dyDescent="0.2">
      <c r="A496" s="44">
        <v>491</v>
      </c>
      <c r="B496" s="37">
        <v>0</v>
      </c>
      <c r="C496" s="37">
        <v>0</v>
      </c>
      <c r="E496" s="44">
        <v>491</v>
      </c>
      <c r="F496" s="37">
        <v>0</v>
      </c>
      <c r="G496" s="37">
        <v>0</v>
      </c>
      <c r="I496" s="44">
        <v>491</v>
      </c>
      <c r="J496" s="37">
        <v>0</v>
      </c>
      <c r="K496" s="37">
        <v>0</v>
      </c>
      <c r="M496" s="44">
        <v>491</v>
      </c>
      <c r="N496" s="37">
        <v>0</v>
      </c>
      <c r="O496" s="37">
        <v>0</v>
      </c>
      <c r="Q496" s="44">
        <v>491</v>
      </c>
      <c r="R496" s="37">
        <v>0</v>
      </c>
      <c r="S496" s="37">
        <v>0</v>
      </c>
      <c r="U496" s="44">
        <v>491</v>
      </c>
      <c r="V496" s="37">
        <v>0</v>
      </c>
      <c r="W496" s="37">
        <v>0</v>
      </c>
      <c r="Y496" s="44">
        <v>491</v>
      </c>
      <c r="Z496" s="37">
        <v>0</v>
      </c>
      <c r="AA496" s="37">
        <v>0</v>
      </c>
      <c r="AC496" s="44">
        <v>491</v>
      </c>
      <c r="AD496" s="37">
        <v>0</v>
      </c>
      <c r="AE496" s="37">
        <v>0</v>
      </c>
    </row>
    <row r="497" spans="1:31" ht="14.25" x14ac:dyDescent="0.2">
      <c r="A497" s="44">
        <v>492</v>
      </c>
      <c r="B497" s="37">
        <v>0</v>
      </c>
      <c r="C497" s="37">
        <v>0</v>
      </c>
      <c r="E497" s="44">
        <v>492</v>
      </c>
      <c r="F497" s="37">
        <v>0</v>
      </c>
      <c r="G497" s="37">
        <v>0</v>
      </c>
      <c r="I497" s="44">
        <v>492</v>
      </c>
      <c r="J497" s="37">
        <v>0</v>
      </c>
      <c r="K497" s="37">
        <v>0</v>
      </c>
      <c r="M497" s="44">
        <v>492</v>
      </c>
      <c r="N497" s="37">
        <v>0</v>
      </c>
      <c r="O497" s="37">
        <v>0</v>
      </c>
      <c r="Q497" s="44">
        <v>492</v>
      </c>
      <c r="R497" s="37">
        <v>0</v>
      </c>
      <c r="S497" s="37">
        <v>0</v>
      </c>
      <c r="U497" s="44">
        <v>492</v>
      </c>
      <c r="V497" s="37">
        <v>0</v>
      </c>
      <c r="W497" s="37">
        <v>0</v>
      </c>
      <c r="Y497" s="44">
        <v>492</v>
      </c>
      <c r="Z497" s="37">
        <v>0</v>
      </c>
      <c r="AA497" s="37">
        <v>0</v>
      </c>
      <c r="AC497" s="44">
        <v>492</v>
      </c>
      <c r="AD497" s="37">
        <v>0</v>
      </c>
      <c r="AE497" s="37">
        <v>0</v>
      </c>
    </row>
    <row r="498" spans="1:31" ht="14.25" x14ac:dyDescent="0.2">
      <c r="A498" s="44">
        <v>493</v>
      </c>
      <c r="B498" s="37">
        <v>0</v>
      </c>
      <c r="C498" s="37">
        <v>0</v>
      </c>
      <c r="E498" s="44">
        <v>493</v>
      </c>
      <c r="F498" s="37">
        <v>0</v>
      </c>
      <c r="G498" s="37">
        <v>0</v>
      </c>
      <c r="I498" s="44">
        <v>493</v>
      </c>
      <c r="J498" s="37">
        <v>0</v>
      </c>
      <c r="K498" s="37">
        <v>0</v>
      </c>
      <c r="M498" s="44">
        <v>493</v>
      </c>
      <c r="N498" s="37">
        <v>0</v>
      </c>
      <c r="O498" s="37">
        <v>0</v>
      </c>
      <c r="Q498" s="44">
        <v>493</v>
      </c>
      <c r="R498" s="37">
        <v>0</v>
      </c>
      <c r="S498" s="37">
        <v>0</v>
      </c>
      <c r="U498" s="44">
        <v>493</v>
      </c>
      <c r="V498" s="37">
        <v>0</v>
      </c>
      <c r="W498" s="37">
        <v>0</v>
      </c>
      <c r="Y498" s="44">
        <v>493</v>
      </c>
      <c r="Z498" s="37">
        <v>0</v>
      </c>
      <c r="AA498" s="37">
        <v>0</v>
      </c>
      <c r="AC498" s="44">
        <v>493</v>
      </c>
      <c r="AD498" s="37">
        <v>0</v>
      </c>
      <c r="AE498" s="37">
        <v>0</v>
      </c>
    </row>
    <row r="499" spans="1:31" ht="14.25" x14ac:dyDescent="0.2">
      <c r="A499" s="44">
        <v>494</v>
      </c>
      <c r="B499" s="37">
        <v>0</v>
      </c>
      <c r="C499" s="37">
        <v>0</v>
      </c>
      <c r="E499" s="44">
        <v>494</v>
      </c>
      <c r="F499" s="37">
        <v>0</v>
      </c>
      <c r="G499" s="37">
        <v>0</v>
      </c>
      <c r="I499" s="44">
        <v>494</v>
      </c>
      <c r="J499" s="37">
        <v>0</v>
      </c>
      <c r="K499" s="37">
        <v>0</v>
      </c>
      <c r="M499" s="44">
        <v>494</v>
      </c>
      <c r="N499" s="37">
        <v>0</v>
      </c>
      <c r="O499" s="37">
        <v>0</v>
      </c>
      <c r="Q499" s="44">
        <v>494</v>
      </c>
      <c r="R499" s="37">
        <v>0</v>
      </c>
      <c r="S499" s="37">
        <v>0</v>
      </c>
      <c r="U499" s="44">
        <v>494</v>
      </c>
      <c r="V499" s="37">
        <v>0</v>
      </c>
      <c r="W499" s="37">
        <v>0</v>
      </c>
      <c r="Y499" s="44">
        <v>494</v>
      </c>
      <c r="Z499" s="37">
        <v>0</v>
      </c>
      <c r="AA499" s="37">
        <v>0</v>
      </c>
      <c r="AC499" s="44">
        <v>494</v>
      </c>
      <c r="AD499" s="37">
        <v>0</v>
      </c>
      <c r="AE499" s="37">
        <v>0</v>
      </c>
    </row>
    <row r="500" spans="1:31" ht="14.25" x14ac:dyDescent="0.2">
      <c r="A500" s="44">
        <v>495</v>
      </c>
      <c r="B500" s="37">
        <v>0</v>
      </c>
      <c r="C500" s="37">
        <v>0</v>
      </c>
      <c r="E500" s="44">
        <v>495</v>
      </c>
      <c r="F500" s="37">
        <v>0</v>
      </c>
      <c r="G500" s="37">
        <v>0</v>
      </c>
      <c r="I500" s="44">
        <v>495</v>
      </c>
      <c r="J500" s="37">
        <v>0</v>
      </c>
      <c r="K500" s="37">
        <v>0</v>
      </c>
      <c r="M500" s="44">
        <v>495</v>
      </c>
      <c r="N500" s="37">
        <v>0</v>
      </c>
      <c r="O500" s="37">
        <v>0</v>
      </c>
      <c r="Q500" s="44">
        <v>495</v>
      </c>
      <c r="R500" s="37">
        <v>0</v>
      </c>
      <c r="S500" s="37">
        <v>0</v>
      </c>
      <c r="U500" s="44">
        <v>495</v>
      </c>
      <c r="V500" s="37">
        <v>0</v>
      </c>
      <c r="W500" s="37">
        <v>0</v>
      </c>
      <c r="Y500" s="44">
        <v>495</v>
      </c>
      <c r="Z500" s="37">
        <v>0</v>
      </c>
      <c r="AA500" s="37">
        <v>0</v>
      </c>
      <c r="AC500" s="44">
        <v>495</v>
      </c>
      <c r="AD500" s="37">
        <v>0</v>
      </c>
      <c r="AE500" s="37">
        <v>0</v>
      </c>
    </row>
    <row r="501" spans="1:31" ht="14.25" x14ac:dyDescent="0.2">
      <c r="A501" s="44">
        <v>496</v>
      </c>
      <c r="B501" s="37">
        <v>0</v>
      </c>
      <c r="C501" s="37">
        <v>0</v>
      </c>
      <c r="E501" s="44">
        <v>496</v>
      </c>
      <c r="F501" s="37">
        <v>0</v>
      </c>
      <c r="G501" s="37">
        <v>0</v>
      </c>
      <c r="I501" s="44">
        <v>496</v>
      </c>
      <c r="J501" s="37">
        <v>0</v>
      </c>
      <c r="K501" s="37">
        <v>0</v>
      </c>
      <c r="M501" s="44">
        <v>496</v>
      </c>
      <c r="N501" s="37">
        <v>0</v>
      </c>
      <c r="O501" s="37">
        <v>0</v>
      </c>
      <c r="Q501" s="44">
        <v>496</v>
      </c>
      <c r="R501" s="37">
        <v>0</v>
      </c>
      <c r="S501" s="37">
        <v>0</v>
      </c>
      <c r="U501" s="44">
        <v>496</v>
      </c>
      <c r="V501" s="37">
        <v>0</v>
      </c>
      <c r="W501" s="37">
        <v>0</v>
      </c>
      <c r="Y501" s="44">
        <v>496</v>
      </c>
      <c r="Z501" s="37">
        <v>0</v>
      </c>
      <c r="AA501" s="37">
        <v>0</v>
      </c>
      <c r="AC501" s="44">
        <v>496</v>
      </c>
      <c r="AD501" s="37">
        <v>0</v>
      </c>
      <c r="AE501" s="37">
        <v>0</v>
      </c>
    </row>
    <row r="502" spans="1:31" ht="14.25" x14ac:dyDescent="0.2">
      <c r="A502" s="44">
        <v>497</v>
      </c>
      <c r="B502" s="37">
        <v>0</v>
      </c>
      <c r="C502" s="37">
        <v>0</v>
      </c>
      <c r="E502" s="44">
        <v>497</v>
      </c>
      <c r="F502" s="37">
        <v>0</v>
      </c>
      <c r="G502" s="37">
        <v>0</v>
      </c>
      <c r="I502" s="44">
        <v>497</v>
      </c>
      <c r="J502" s="37">
        <v>0</v>
      </c>
      <c r="K502" s="37">
        <v>0</v>
      </c>
      <c r="M502" s="44">
        <v>497</v>
      </c>
      <c r="N502" s="37">
        <v>0</v>
      </c>
      <c r="O502" s="37">
        <v>0</v>
      </c>
      <c r="Q502" s="44">
        <v>497</v>
      </c>
      <c r="R502" s="37">
        <v>0</v>
      </c>
      <c r="S502" s="37">
        <v>0</v>
      </c>
      <c r="U502" s="44">
        <v>497</v>
      </c>
      <c r="V502" s="37">
        <v>0</v>
      </c>
      <c r="W502" s="37">
        <v>0</v>
      </c>
      <c r="Y502" s="44">
        <v>497</v>
      </c>
      <c r="Z502" s="37">
        <v>0</v>
      </c>
      <c r="AA502" s="37">
        <v>0</v>
      </c>
      <c r="AC502" s="44">
        <v>497</v>
      </c>
      <c r="AD502" s="37">
        <v>0</v>
      </c>
      <c r="AE502" s="37">
        <v>0</v>
      </c>
    </row>
    <row r="503" spans="1:31" ht="14.25" x14ac:dyDescent="0.2">
      <c r="A503" s="44">
        <v>498</v>
      </c>
      <c r="B503" s="37">
        <v>0</v>
      </c>
      <c r="C503" s="37">
        <v>0</v>
      </c>
      <c r="E503" s="44">
        <v>498</v>
      </c>
      <c r="F503" s="37">
        <v>0</v>
      </c>
      <c r="G503" s="37">
        <v>0</v>
      </c>
      <c r="I503" s="44">
        <v>498</v>
      </c>
      <c r="J503" s="37">
        <v>0</v>
      </c>
      <c r="K503" s="37">
        <v>0</v>
      </c>
      <c r="M503" s="44">
        <v>498</v>
      </c>
      <c r="N503" s="37">
        <v>0</v>
      </c>
      <c r="O503" s="37">
        <v>0</v>
      </c>
      <c r="Q503" s="44">
        <v>498</v>
      </c>
      <c r="R503" s="37">
        <v>0</v>
      </c>
      <c r="S503" s="37">
        <v>0</v>
      </c>
      <c r="U503" s="44">
        <v>498</v>
      </c>
      <c r="V503" s="37">
        <v>0</v>
      </c>
      <c r="W503" s="37">
        <v>0</v>
      </c>
      <c r="Y503" s="44">
        <v>498</v>
      </c>
      <c r="Z503" s="37">
        <v>0</v>
      </c>
      <c r="AA503" s="37">
        <v>0</v>
      </c>
      <c r="AC503" s="44">
        <v>498</v>
      </c>
      <c r="AD503" s="37">
        <v>0</v>
      </c>
      <c r="AE503" s="37">
        <v>0</v>
      </c>
    </row>
    <row r="504" spans="1:31" ht="14.25" x14ac:dyDescent="0.2">
      <c r="A504" s="44">
        <v>499</v>
      </c>
      <c r="B504" s="37">
        <v>0</v>
      </c>
      <c r="C504" s="37">
        <v>0</v>
      </c>
      <c r="E504" s="44">
        <v>499</v>
      </c>
      <c r="F504" s="37">
        <v>0</v>
      </c>
      <c r="G504" s="37">
        <v>0</v>
      </c>
      <c r="I504" s="44">
        <v>499</v>
      </c>
      <c r="J504" s="37">
        <v>0</v>
      </c>
      <c r="K504" s="37">
        <v>0</v>
      </c>
      <c r="M504" s="44">
        <v>499</v>
      </c>
      <c r="N504" s="37">
        <v>0</v>
      </c>
      <c r="O504" s="37">
        <v>0</v>
      </c>
      <c r="Q504" s="44">
        <v>499</v>
      </c>
      <c r="R504" s="37">
        <v>0</v>
      </c>
      <c r="S504" s="37">
        <v>0</v>
      </c>
      <c r="U504" s="44">
        <v>499</v>
      </c>
      <c r="V504" s="37">
        <v>0</v>
      </c>
      <c r="W504" s="37">
        <v>0</v>
      </c>
      <c r="Y504" s="44">
        <v>499</v>
      </c>
      <c r="Z504" s="37">
        <v>0</v>
      </c>
      <c r="AA504" s="37">
        <v>0</v>
      </c>
      <c r="AC504" s="44">
        <v>499</v>
      </c>
      <c r="AD504" s="37">
        <v>0</v>
      </c>
      <c r="AE504" s="37">
        <v>0</v>
      </c>
    </row>
    <row r="505" spans="1:31" ht="14.25" x14ac:dyDescent="0.2">
      <c r="A505" s="44">
        <v>500</v>
      </c>
      <c r="B505" s="37">
        <v>0</v>
      </c>
      <c r="C505" s="37">
        <v>0</v>
      </c>
      <c r="E505" s="44">
        <v>500</v>
      </c>
      <c r="F505" s="37">
        <v>0</v>
      </c>
      <c r="G505" s="37">
        <v>0</v>
      </c>
      <c r="I505" s="44">
        <v>500</v>
      </c>
      <c r="J505" s="37">
        <v>0</v>
      </c>
      <c r="K505" s="37">
        <v>0</v>
      </c>
      <c r="M505" s="44">
        <v>500</v>
      </c>
      <c r="N505" s="37">
        <v>0</v>
      </c>
      <c r="O505" s="37">
        <v>0</v>
      </c>
      <c r="Q505" s="44">
        <v>500</v>
      </c>
      <c r="R505" s="37">
        <v>0</v>
      </c>
      <c r="S505" s="37">
        <v>0</v>
      </c>
      <c r="U505" s="44">
        <v>500</v>
      </c>
      <c r="V505" s="37">
        <v>0</v>
      </c>
      <c r="W505" s="37">
        <v>0</v>
      </c>
      <c r="Y505" s="44">
        <v>500</v>
      </c>
      <c r="Z505" s="37">
        <v>0</v>
      </c>
      <c r="AA505" s="37">
        <v>0</v>
      </c>
      <c r="AC505" s="44">
        <v>500</v>
      </c>
      <c r="AD505" s="37">
        <v>0</v>
      </c>
      <c r="AE505" s="37">
        <v>0</v>
      </c>
    </row>
  </sheetData>
  <mergeCells count="17">
    <mergeCell ref="AG1:AM1"/>
    <mergeCell ref="Y5:Z5"/>
    <mergeCell ref="AC5:AD5"/>
    <mergeCell ref="A2:AD2"/>
    <mergeCell ref="G1:H1"/>
    <mergeCell ref="E5:F5"/>
    <mergeCell ref="M5:N5"/>
    <mergeCell ref="U5:V5"/>
    <mergeCell ref="Q5:R5"/>
    <mergeCell ref="I5:J5"/>
    <mergeCell ref="A5:B5"/>
    <mergeCell ref="C1:D1"/>
    <mergeCell ref="AG17:AM17"/>
    <mergeCell ref="A3:G3"/>
    <mergeCell ref="I3:O3"/>
    <mergeCell ref="Q3:W3"/>
    <mergeCell ref="Y3:A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AJ148"/>
  <sheetViews>
    <sheetView workbookViewId="0">
      <selection activeCell="D8" sqref="D8:N8"/>
    </sheetView>
  </sheetViews>
  <sheetFormatPr defaultRowHeight="12.75" x14ac:dyDescent="0.2"/>
  <cols>
    <col min="1" max="1" width="4" style="17" bestFit="1" customWidth="1"/>
    <col min="2" max="2" width="8.7109375" style="17" bestFit="1" customWidth="1"/>
    <col min="3" max="3" width="4" style="17" customWidth="1"/>
    <col min="4" max="4" width="4" style="17" bestFit="1" customWidth="1"/>
    <col min="5" max="5" width="8.7109375" style="17" bestFit="1" customWidth="1"/>
    <col min="6" max="6" width="4" style="17" customWidth="1"/>
    <col min="7" max="7" width="4" style="17" bestFit="1" customWidth="1"/>
    <col min="8" max="8" width="8.7109375" style="17" bestFit="1" customWidth="1"/>
    <col min="9" max="9" width="4" style="17" customWidth="1"/>
    <col min="10" max="10" width="4" style="17" bestFit="1" customWidth="1"/>
    <col min="11" max="11" width="8.7109375" style="17" bestFit="1" customWidth="1"/>
    <col min="12" max="12" width="4" style="17" customWidth="1"/>
    <col min="13" max="13" width="4" style="17" bestFit="1" customWidth="1"/>
    <col min="14" max="14" width="8.7109375" style="17" bestFit="1" customWidth="1"/>
    <col min="15" max="15" width="4" style="17" customWidth="1"/>
    <col min="16" max="16" width="4" style="17" bestFit="1" customWidth="1"/>
    <col min="17" max="17" width="8.7109375" style="17" bestFit="1" customWidth="1"/>
    <col min="18" max="18" width="4" style="17" customWidth="1"/>
    <col min="19" max="19" width="4" style="17" bestFit="1" customWidth="1"/>
    <col min="20" max="20" width="8.7109375" style="17" bestFit="1" customWidth="1"/>
    <col min="21" max="21" width="4" style="17" customWidth="1"/>
    <col min="22" max="22" width="4" style="17" bestFit="1" customWidth="1"/>
    <col min="23" max="23" width="8.7109375" style="17" bestFit="1" customWidth="1"/>
    <col min="24" max="24" width="9.140625" style="17"/>
    <col min="25" max="26" width="7" style="17" bestFit="1" customWidth="1"/>
    <col min="27" max="30" width="7.7109375" style="17" bestFit="1" customWidth="1"/>
    <col min="31" max="16384" width="9.140625" style="17"/>
  </cols>
  <sheetData>
    <row r="1" spans="1:36" x14ac:dyDescent="0.2">
      <c r="A1" s="579">
        <f>IF(AND(LKPExact!$A$2=TRUE,Booklet!$N$17="Magazine"),VLOOKUP(SUM(Booklet!W13:AA14),LKPExact!$A$5:$B$148,2),IF(AND(LKPExact!$G$2=TRUE,Booklet!$N$17="Magazine"),VLOOKUP(SUM(Booklet!W13:AA14),LKPExact!$G$5:$H$148,2),IF(AND(LKPExact!$M$2=TRUE,Booklet!$N$17="Magazine"),VLOOKUP(SUM(Booklet!W13:AA14),LKPExact!$M$5:$N$148,2),IF(AND(LKPExact!$S$2=TRUE,Booklet!$N$17="Magazine"),VLOOKUP(SUM(Booklet!W13:AA14),LKPExact!$S$5:$T$148,2),IF(AND(LKPExact!$A$2=TRUE,Booklet!$N$17="Digest"),VLOOKUP(SUM(Booklet!W13:AA14),LKPExact!$D$5:$E$132,2),IF(AND(LKPExact!$G$2=TRUE,Booklet!$N$17="Digest"),VLOOKUP(SUM(Booklet!W13:AA14),LKPExact!$J$5:$K$132,2),IF(AND(LKPExact!$M$2=TRUE,Booklet!$N$17="Digest"),VLOOKUP(SUM(Booklet!W13:AA14),LKPExact!$P$5:$Q$132,2),IF(AND(LKPExact!$S$2=TRUE,Booklet!$N$17="Digest"),VLOOKUP(SUM(Booklet!W13:AA14),LKPExact!$V$5:$W$132,2),0))))))))</f>
        <v>0</v>
      </c>
      <c r="B1" s="579"/>
      <c r="C1" s="579"/>
      <c r="D1" s="579"/>
      <c r="E1" s="579"/>
      <c r="F1" s="579"/>
      <c r="G1" s="579"/>
      <c r="H1" s="579"/>
      <c r="I1" s="579"/>
      <c r="J1" s="579"/>
      <c r="K1" s="579"/>
      <c r="L1" s="579"/>
      <c r="M1" s="579"/>
      <c r="N1" s="579"/>
      <c r="O1" s="579"/>
      <c r="P1" s="579"/>
      <c r="Q1" s="579"/>
      <c r="R1" s="579"/>
      <c r="S1" s="579"/>
      <c r="T1" s="579"/>
      <c r="U1" s="579"/>
      <c r="V1" s="579"/>
      <c r="W1" s="579"/>
      <c r="Y1" s="571" t="e">
        <f>SUM(AE3:AE10)</f>
        <v>#REF!</v>
      </c>
      <c r="Z1" s="571"/>
      <c r="AA1" s="571"/>
      <c r="AB1" s="571"/>
      <c r="AC1" s="571"/>
      <c r="AD1" s="571"/>
      <c r="AE1" s="571"/>
    </row>
    <row r="2" spans="1:36" x14ac:dyDescent="0.2">
      <c r="A2" s="578" t="b">
        <f>IF(Booklet!$K$22=1,TRUE,FALSE)</f>
        <v>0</v>
      </c>
      <c r="B2" s="578"/>
      <c r="C2" s="578"/>
      <c r="D2" s="578"/>
      <c r="E2" s="578"/>
      <c r="G2" s="578" t="b">
        <f>IF(Booklet!$K$22=2,TRUE,FALSE)</f>
        <v>0</v>
      </c>
      <c r="H2" s="578"/>
      <c r="I2" s="578"/>
      <c r="J2" s="578"/>
      <c r="K2" s="578"/>
      <c r="M2" s="578" t="b">
        <f>IF(Booklet!$K$22=3,TRUE,FALSE)</f>
        <v>0</v>
      </c>
      <c r="N2" s="578"/>
      <c r="O2" s="578"/>
      <c r="P2" s="578"/>
      <c r="Q2" s="578"/>
      <c r="S2" s="578" t="b">
        <f>IF(Booklet!$K$22=4,TRUE,FALSE)</f>
        <v>0</v>
      </c>
      <c r="T2" s="578"/>
      <c r="U2" s="578"/>
      <c r="V2" s="578"/>
      <c r="W2" s="578"/>
      <c r="AA2" s="17" t="b">
        <f>IF(Booklet!$K$20=1,TRUE,FALSE)</f>
        <v>0</v>
      </c>
      <c r="AB2" s="17" t="b">
        <f>IF(Booklet!$K$20=2,TRUE,FALSE)</f>
        <v>0</v>
      </c>
      <c r="AC2" s="17" t="b">
        <f>IF(Booklet!$K$20=3,TRUE,FALSE)</f>
        <v>0</v>
      </c>
      <c r="AD2" s="17" t="b">
        <f>IF(Booklet!$K$20=4,TRUE,FALSE)</f>
        <v>0</v>
      </c>
    </row>
    <row r="3" spans="1:36" x14ac:dyDescent="0.2">
      <c r="A3" s="580" t="s">
        <v>446</v>
      </c>
      <c r="B3" s="580"/>
      <c r="C3" s="580"/>
      <c r="D3" s="580"/>
      <c r="E3" s="580"/>
      <c r="G3" s="580" t="s">
        <v>447</v>
      </c>
      <c r="H3" s="580"/>
      <c r="I3" s="580"/>
      <c r="J3" s="580"/>
      <c r="K3" s="580"/>
      <c r="M3" s="580" t="s">
        <v>448</v>
      </c>
      <c r="N3" s="580"/>
      <c r="O3" s="580"/>
      <c r="P3" s="580"/>
      <c r="Q3" s="580"/>
      <c r="S3" s="580" t="s">
        <v>449</v>
      </c>
      <c r="T3" s="580"/>
      <c r="U3" s="580"/>
      <c r="V3" s="580"/>
      <c r="W3" s="580"/>
      <c r="Y3" s="17" t="e">
        <f>IF(Booklet!#REF!=1,TRUE,FALSE)</f>
        <v>#REF!</v>
      </c>
      <c r="Z3" s="17" t="e">
        <f>IF(Booklet!#REF!=0,TRUE,FALSE)</f>
        <v>#REF!</v>
      </c>
      <c r="AA3" s="27">
        <v>31.5</v>
      </c>
      <c r="AB3" s="27">
        <v>31.5</v>
      </c>
      <c r="AC3" s="24">
        <v>0</v>
      </c>
      <c r="AD3" s="24">
        <v>0</v>
      </c>
      <c r="AE3" s="31" t="e">
        <f>IF(AND(Y3=TRUE, Z3=TRUE, AA2=TRUE),AA3,IF(AND(Y3=TRUE, Z3=TRUE, AB2=TRUE),AB3,IF(AND(Y3=TRUE, Z3=TRUE,AC2=TRUE),AC3,IF(AND(Y3=TRUE, Z3=TRUE,AD2=TRUE),AD3,))))</f>
        <v>#REF!</v>
      </c>
      <c r="AF3" s="29"/>
      <c r="AG3" s="29"/>
      <c r="AH3" s="29"/>
      <c r="AI3" s="29"/>
      <c r="AJ3" s="29"/>
    </row>
    <row r="4" spans="1:36" x14ac:dyDescent="0.2">
      <c r="A4" s="18" t="s">
        <v>444</v>
      </c>
      <c r="B4" s="19"/>
      <c r="C4" s="19"/>
      <c r="D4" s="20" t="s">
        <v>445</v>
      </c>
      <c r="E4" s="21"/>
      <c r="F4" s="21"/>
      <c r="G4" s="18" t="s">
        <v>444</v>
      </c>
      <c r="H4" s="19"/>
      <c r="I4" s="19"/>
      <c r="J4" s="20" t="s">
        <v>445</v>
      </c>
      <c r="K4" s="21"/>
      <c r="M4" s="18" t="s">
        <v>444</v>
      </c>
      <c r="N4" s="19"/>
      <c r="O4" s="19"/>
      <c r="P4" s="20" t="s">
        <v>445</v>
      </c>
      <c r="Q4" s="21"/>
      <c r="S4" s="18" t="s">
        <v>444</v>
      </c>
      <c r="T4" s="19"/>
      <c r="U4" s="19"/>
      <c r="V4" s="20" t="s">
        <v>445</v>
      </c>
      <c r="W4" s="21"/>
      <c r="Y4" s="17" t="e">
        <f>IF(Booklet!#REF!=2,TRUE,FALSE)</f>
        <v>#REF!</v>
      </c>
      <c r="Z4" s="23" t="e">
        <f>IF(Booklet!#REF!=0,TRUE,FALSE)</f>
        <v>#REF!</v>
      </c>
      <c r="AA4" s="27">
        <v>38.5</v>
      </c>
      <c r="AB4" s="27">
        <v>38.5</v>
      </c>
      <c r="AC4" s="24">
        <v>0</v>
      </c>
      <c r="AD4" s="24">
        <v>0</v>
      </c>
      <c r="AE4" s="31" t="e">
        <f>IF(AND(Y4=TRUE, Z4=TRUE, AA2=TRUE),AA4,IF(AND(Y4=TRUE, Z4=TRUE, AB2=TRUE),AB4,IF(AND(Y4=TRUE, Z4=TRUE,AC2=TRUE),AC4,IF(AND(Y4=TRUE, Z4=TRUE,AD2=TRUE),AD4,))))</f>
        <v>#REF!</v>
      </c>
    </row>
    <row r="5" spans="1:36" x14ac:dyDescent="0.2">
      <c r="A5" s="17">
        <v>1</v>
      </c>
      <c r="B5" s="24">
        <v>0</v>
      </c>
      <c r="D5" s="17">
        <v>1</v>
      </c>
      <c r="E5" s="24">
        <v>0</v>
      </c>
      <c r="G5" s="17">
        <v>1</v>
      </c>
      <c r="H5" s="24">
        <v>0</v>
      </c>
      <c r="J5" s="17">
        <v>1</v>
      </c>
      <c r="K5" s="24">
        <v>0</v>
      </c>
      <c r="M5" s="17">
        <v>1</v>
      </c>
      <c r="N5" s="24">
        <v>0</v>
      </c>
      <c r="P5" s="17">
        <v>1</v>
      </c>
      <c r="Q5" s="24">
        <v>0</v>
      </c>
      <c r="S5" s="17">
        <v>1</v>
      </c>
      <c r="T5" s="24">
        <v>0</v>
      </c>
      <c r="U5" s="22"/>
      <c r="V5" s="17">
        <v>1</v>
      </c>
      <c r="W5" s="24">
        <v>0</v>
      </c>
      <c r="Y5" s="23" t="e">
        <f>IF(Booklet!#REF!=1,TRUE,FALSE)</f>
        <v>#REF!</v>
      </c>
      <c r="Z5" s="23" t="e">
        <f>IF(Booklet!#REF!=1,TRUE,FALSE)</f>
        <v>#REF!</v>
      </c>
      <c r="AA5" s="27">
        <v>31.5</v>
      </c>
      <c r="AB5" s="27">
        <v>31.5</v>
      </c>
      <c r="AC5" s="24">
        <v>0</v>
      </c>
      <c r="AD5" s="24">
        <v>0</v>
      </c>
      <c r="AE5" s="31" t="e">
        <f>IF(AND(Y5=TRUE, Z5=TRUE, AA2=TRUE),AA5,IF(AND(Y5=TRUE, Z5=TRUE, AB2=TRUE),AB5,IF(AND(Y5=TRUE, Z5=TRUE,AC2=TRUE),AC5,IF(AND(Y5=TRUE, Z5=TRUE,AD2=TRUE),AD5,))))</f>
        <v>#REF!</v>
      </c>
    </row>
    <row r="6" spans="1:36" x14ac:dyDescent="0.2">
      <c r="A6" s="17">
        <v>2</v>
      </c>
      <c r="B6" s="24">
        <v>0</v>
      </c>
      <c r="D6" s="17">
        <v>2</v>
      </c>
      <c r="E6" s="24">
        <v>0</v>
      </c>
      <c r="G6" s="17">
        <v>2</v>
      </c>
      <c r="H6" s="24">
        <v>0</v>
      </c>
      <c r="J6" s="17">
        <v>2</v>
      </c>
      <c r="K6" s="24">
        <v>0</v>
      </c>
      <c r="M6" s="17">
        <v>2</v>
      </c>
      <c r="N6" s="24">
        <v>0</v>
      </c>
      <c r="P6" s="17">
        <v>2</v>
      </c>
      <c r="Q6" s="24">
        <v>0</v>
      </c>
      <c r="S6" s="17">
        <v>2</v>
      </c>
      <c r="T6" s="24">
        <v>0</v>
      </c>
      <c r="V6" s="17">
        <v>2</v>
      </c>
      <c r="W6" s="24">
        <v>0</v>
      </c>
      <c r="Y6" s="23" t="e">
        <f>IF(Booklet!#REF!=2,TRUE,FALSE)</f>
        <v>#REF!</v>
      </c>
      <c r="Z6" s="23" t="e">
        <f>IF(Booklet!#REF!=2,TRUE,FALSE)</f>
        <v>#REF!</v>
      </c>
      <c r="AA6" s="27">
        <v>38.5</v>
      </c>
      <c r="AB6" s="27">
        <v>38.5</v>
      </c>
      <c r="AC6" s="24">
        <v>0</v>
      </c>
      <c r="AD6" s="24">
        <v>0</v>
      </c>
      <c r="AE6" s="31" t="e">
        <f>IF(AND(Y6=TRUE, Z6=TRUE, AA2=TRUE),AA6,IF(AND(Y6=TRUE, Z6=TRUE, AB2=TRUE),AB6,IF(AND(Y6=TRUE, Z6=TRUE,AC2=TRUE),AC6,IF(AND(Y6=TRUE, Z6=TRUE,AD2=TRUE),AD6,))))</f>
        <v>#REF!</v>
      </c>
    </row>
    <row r="7" spans="1:36" x14ac:dyDescent="0.2">
      <c r="A7" s="17">
        <v>3</v>
      </c>
      <c r="B7" s="24">
        <v>0</v>
      </c>
      <c r="D7" s="17">
        <v>3</v>
      </c>
      <c r="E7" s="24">
        <v>0</v>
      </c>
      <c r="G7" s="17">
        <v>3</v>
      </c>
      <c r="H7" s="24">
        <v>0</v>
      </c>
      <c r="J7" s="17">
        <v>3</v>
      </c>
      <c r="K7" s="24">
        <v>0</v>
      </c>
      <c r="M7" s="17">
        <v>3</v>
      </c>
      <c r="N7" s="24">
        <v>0</v>
      </c>
      <c r="P7" s="17">
        <v>3</v>
      </c>
      <c r="Q7" s="24">
        <v>0</v>
      </c>
      <c r="S7" s="17">
        <v>3</v>
      </c>
      <c r="T7" s="24">
        <v>0</v>
      </c>
      <c r="V7" s="17">
        <v>3</v>
      </c>
      <c r="W7" s="24">
        <v>0</v>
      </c>
      <c r="Y7" s="23" t="e">
        <f>IF(Booklet!#REF!=3,TRUE,FALSE)</f>
        <v>#REF!</v>
      </c>
      <c r="Z7" s="23" t="e">
        <f>IF(Booklet!#REF!=0,TRUE,FALSE)</f>
        <v>#REF!</v>
      </c>
      <c r="AA7" s="26">
        <v>0</v>
      </c>
      <c r="AB7" s="26">
        <v>0</v>
      </c>
      <c r="AC7" s="32">
        <v>45.5</v>
      </c>
      <c r="AD7" s="32">
        <v>45.5</v>
      </c>
      <c r="AE7" s="31" t="e">
        <f>IF(AND(Y7=TRUE, Z7=TRUE, AA2=TRUE),AA7,IF(AND(Y7=TRUE, Z7=TRUE, AB2=TRUE),AB7,IF(AND(Y7=TRUE, Z7=TRUE,AC2=TRUE),AC7,IF(AND(Y7=TRUE, Z7=TRUE,AD2=TRUE),AD7,))))</f>
        <v>#REF!</v>
      </c>
    </row>
    <row r="8" spans="1:36" x14ac:dyDescent="0.2">
      <c r="A8" s="17">
        <v>4</v>
      </c>
      <c r="B8" s="24">
        <v>0</v>
      </c>
      <c r="D8" s="17">
        <v>4</v>
      </c>
      <c r="E8" s="24">
        <v>0</v>
      </c>
      <c r="G8" s="17">
        <v>4</v>
      </c>
      <c r="H8" s="24">
        <v>0</v>
      </c>
      <c r="J8" s="17">
        <v>4</v>
      </c>
      <c r="K8" s="24">
        <v>0</v>
      </c>
      <c r="M8" s="17">
        <v>4</v>
      </c>
      <c r="N8" s="24">
        <v>0</v>
      </c>
      <c r="P8" s="17">
        <v>4</v>
      </c>
      <c r="Q8" s="24">
        <v>0</v>
      </c>
      <c r="S8" s="17">
        <v>4</v>
      </c>
      <c r="T8" s="24">
        <v>0</v>
      </c>
      <c r="V8" s="17">
        <v>4</v>
      </c>
      <c r="W8" s="24">
        <v>0</v>
      </c>
      <c r="Y8" s="23" t="e">
        <f>IF(Booklet!#REF!&gt;3,TRUE,FALSE)</f>
        <v>#REF!</v>
      </c>
      <c r="Z8" s="23" t="e">
        <f>IF(Booklet!#REF!=0,TRUE,FALSE)</f>
        <v>#REF!</v>
      </c>
      <c r="AA8" s="26">
        <v>0</v>
      </c>
      <c r="AB8" s="24">
        <v>0</v>
      </c>
      <c r="AC8" s="32">
        <v>70</v>
      </c>
      <c r="AD8" s="32">
        <v>70</v>
      </c>
      <c r="AE8" s="31" t="e">
        <f>IF(AND(Y8=TRUE, Z8=TRUE, AA2=TRUE),AA8,IF(AND(Y8=TRUE, Z8=TRUE, AB2=TRUE),AB8,IF(AND(Y8=TRUE, Z8=TRUE,AC2=TRUE),AC8,IF(AND(Y8=TRUE, Z8=TRUE,AD2=TRUE),AD8,))))</f>
        <v>#REF!</v>
      </c>
    </row>
    <row r="9" spans="1:36" x14ac:dyDescent="0.2">
      <c r="A9" s="17">
        <v>5</v>
      </c>
      <c r="B9" s="24">
        <v>0</v>
      </c>
      <c r="D9" s="17">
        <v>5</v>
      </c>
      <c r="E9" s="24">
        <v>0</v>
      </c>
      <c r="G9" s="17">
        <v>5</v>
      </c>
      <c r="H9" s="24">
        <v>0</v>
      </c>
      <c r="J9" s="17">
        <v>5</v>
      </c>
      <c r="K9" s="24">
        <v>0</v>
      </c>
      <c r="M9" s="17">
        <v>5</v>
      </c>
      <c r="N9" s="24">
        <v>0</v>
      </c>
      <c r="P9" s="17">
        <v>5</v>
      </c>
      <c r="Q9" s="24">
        <v>0</v>
      </c>
      <c r="S9" s="17">
        <v>5</v>
      </c>
      <c r="T9" s="24">
        <v>0</v>
      </c>
      <c r="V9" s="17">
        <v>5</v>
      </c>
      <c r="W9" s="24">
        <v>0</v>
      </c>
      <c r="Y9" s="23" t="e">
        <f>IF(Booklet!#REF!=3,TRUE,FALSE)</f>
        <v>#REF!</v>
      </c>
      <c r="Z9" s="23" t="e">
        <f>IF(Booklet!#REF!=3,TRUE,FALSE)</f>
        <v>#REF!</v>
      </c>
      <c r="AA9" s="26">
        <v>0</v>
      </c>
      <c r="AB9" s="24">
        <v>0</v>
      </c>
      <c r="AC9" s="32">
        <v>45.5</v>
      </c>
      <c r="AD9" s="32">
        <v>45.5</v>
      </c>
      <c r="AE9" s="31" t="e">
        <f>IF(AND(Y9=TRUE, Z9=TRUE, AA2=TRUE),AA9,IF(AND(Y9=TRUE, Z9=TRUE, AB2=TRUE),AB9,IF(AND(Y9=TRUE, Z9=TRUE,AC2=TRUE),AC9,IF(AND(Y9=TRUE, Z9=TRUE,AD2=TRUE),AD9,))))</f>
        <v>#REF!</v>
      </c>
    </row>
    <row r="10" spans="1:36" x14ac:dyDescent="0.2">
      <c r="A10" s="17">
        <v>6</v>
      </c>
      <c r="B10" s="24">
        <v>0</v>
      </c>
      <c r="D10" s="17">
        <v>6</v>
      </c>
      <c r="E10" s="24">
        <v>0</v>
      </c>
      <c r="G10" s="17">
        <v>6</v>
      </c>
      <c r="H10" s="24">
        <v>0</v>
      </c>
      <c r="J10" s="17">
        <v>6</v>
      </c>
      <c r="K10" s="24">
        <v>0</v>
      </c>
      <c r="M10" s="17">
        <v>6</v>
      </c>
      <c r="N10" s="24">
        <v>0</v>
      </c>
      <c r="P10" s="17">
        <v>6</v>
      </c>
      <c r="Q10" s="24">
        <v>0</v>
      </c>
      <c r="S10" s="17">
        <v>6</v>
      </c>
      <c r="T10" s="24">
        <v>0</v>
      </c>
      <c r="V10" s="17">
        <v>6</v>
      </c>
      <c r="W10" s="24">
        <v>0</v>
      </c>
      <c r="Y10" s="23" t="e">
        <f>IF(Booklet!#REF!&gt;3,TRUE,FALSE)</f>
        <v>#REF!</v>
      </c>
      <c r="Z10" s="23" t="e">
        <f>IF(Booklet!#REF!&gt;3,TRUE,FALSE)</f>
        <v>#REF!</v>
      </c>
      <c r="AA10" s="26">
        <v>0</v>
      </c>
      <c r="AB10" s="26">
        <v>0</v>
      </c>
      <c r="AC10" s="32">
        <v>70</v>
      </c>
      <c r="AD10" s="32">
        <v>70</v>
      </c>
      <c r="AE10" s="31" t="e">
        <f>IF(AND(Y10=TRUE, Z10=TRUE, AA2=TRUE),AA10,IF(AND(Y10=TRUE, Z10=TRUE, AB2=TRUE),AB10,IF(AND(Y10=TRUE, Z10=TRUE,AC2=TRUE),AC10,IF(AND(Y10=TRUE, Z10=TRUE,AD2=TRUE),AD10,))))</f>
        <v>#REF!</v>
      </c>
    </row>
    <row r="11" spans="1:36" x14ac:dyDescent="0.2">
      <c r="A11" s="17">
        <v>7</v>
      </c>
      <c r="B11" s="24">
        <v>0</v>
      </c>
      <c r="D11" s="17">
        <v>7</v>
      </c>
      <c r="E11" s="24">
        <v>0</v>
      </c>
      <c r="G11" s="17">
        <v>7</v>
      </c>
      <c r="H11" s="24">
        <v>0</v>
      </c>
      <c r="J11" s="17">
        <v>7</v>
      </c>
      <c r="K11" s="24">
        <v>0</v>
      </c>
      <c r="M11" s="17">
        <v>7</v>
      </c>
      <c r="N11" s="24">
        <v>0</v>
      </c>
      <c r="P11" s="17">
        <v>7</v>
      </c>
      <c r="Q11" s="24">
        <v>0</v>
      </c>
      <c r="S11" s="17">
        <v>7</v>
      </c>
      <c r="T11" s="24">
        <v>0</v>
      </c>
      <c r="V11" s="17">
        <v>7</v>
      </c>
      <c r="W11" s="24">
        <v>0</v>
      </c>
    </row>
    <row r="12" spans="1:36" x14ac:dyDescent="0.2">
      <c r="A12" s="17">
        <v>8</v>
      </c>
      <c r="B12" s="25">
        <v>23.625</v>
      </c>
      <c r="C12" s="22"/>
      <c r="D12" s="17">
        <v>8</v>
      </c>
      <c r="E12" s="24">
        <v>0</v>
      </c>
      <c r="F12" s="21"/>
      <c r="G12" s="17">
        <v>8</v>
      </c>
      <c r="H12" s="25">
        <v>39.375</v>
      </c>
      <c r="I12" s="21"/>
      <c r="J12" s="17">
        <v>8</v>
      </c>
      <c r="K12" s="24">
        <v>0</v>
      </c>
      <c r="M12" s="17">
        <v>8</v>
      </c>
      <c r="N12" s="25">
        <v>53.025000000000006</v>
      </c>
      <c r="O12" s="22"/>
      <c r="P12" s="17">
        <v>8</v>
      </c>
      <c r="Q12" s="24">
        <v>0</v>
      </c>
      <c r="S12" s="17">
        <v>8</v>
      </c>
      <c r="T12" s="25">
        <v>69.300000000000011</v>
      </c>
      <c r="V12" s="17">
        <v>8</v>
      </c>
      <c r="W12" s="24">
        <v>0</v>
      </c>
    </row>
    <row r="13" spans="1:36" x14ac:dyDescent="0.2">
      <c r="A13" s="17">
        <v>9</v>
      </c>
      <c r="B13" s="24">
        <v>0</v>
      </c>
      <c r="D13" s="17">
        <v>9</v>
      </c>
      <c r="E13" s="24">
        <v>0</v>
      </c>
      <c r="G13" s="17">
        <v>9</v>
      </c>
      <c r="H13" s="24">
        <v>0</v>
      </c>
      <c r="J13" s="17">
        <v>9</v>
      </c>
      <c r="K13" s="24">
        <v>0</v>
      </c>
      <c r="M13" s="17">
        <v>9</v>
      </c>
      <c r="N13" s="24">
        <v>0</v>
      </c>
      <c r="P13" s="17">
        <v>9</v>
      </c>
      <c r="Q13" s="24">
        <v>0</v>
      </c>
      <c r="S13" s="17">
        <v>9</v>
      </c>
      <c r="T13" s="24">
        <v>0</v>
      </c>
      <c r="V13" s="17">
        <v>9</v>
      </c>
      <c r="W13" s="24">
        <v>0</v>
      </c>
    </row>
    <row r="14" spans="1:36" x14ac:dyDescent="0.2">
      <c r="A14" s="17">
        <v>10</v>
      </c>
      <c r="B14" s="24">
        <v>0</v>
      </c>
      <c r="D14" s="17">
        <v>10</v>
      </c>
      <c r="E14" s="24">
        <v>0</v>
      </c>
      <c r="G14" s="17">
        <v>10</v>
      </c>
      <c r="H14" s="24">
        <v>0</v>
      </c>
      <c r="J14" s="17">
        <v>10</v>
      </c>
      <c r="K14" s="24">
        <v>0</v>
      </c>
      <c r="M14" s="17">
        <v>10</v>
      </c>
      <c r="N14" s="24">
        <v>0</v>
      </c>
      <c r="P14" s="17">
        <v>10</v>
      </c>
      <c r="Q14" s="24">
        <v>0</v>
      </c>
      <c r="S14" s="17">
        <v>10</v>
      </c>
      <c r="T14" s="24">
        <v>0</v>
      </c>
      <c r="V14" s="17">
        <v>10</v>
      </c>
      <c r="W14" s="24">
        <v>0</v>
      </c>
    </row>
    <row r="15" spans="1:36" x14ac:dyDescent="0.2">
      <c r="A15" s="17">
        <v>11</v>
      </c>
      <c r="B15" s="24">
        <v>0</v>
      </c>
      <c r="D15" s="17">
        <v>11</v>
      </c>
      <c r="E15" s="24">
        <v>0</v>
      </c>
      <c r="G15" s="17">
        <v>11</v>
      </c>
      <c r="H15" s="24">
        <v>0</v>
      </c>
      <c r="J15" s="17">
        <v>11</v>
      </c>
      <c r="K15" s="24">
        <v>0</v>
      </c>
      <c r="M15" s="17">
        <v>11</v>
      </c>
      <c r="N15" s="24">
        <v>0</v>
      </c>
      <c r="P15" s="17">
        <v>11</v>
      </c>
      <c r="Q15" s="24">
        <v>0</v>
      </c>
      <c r="S15" s="17">
        <v>11</v>
      </c>
      <c r="T15" s="24">
        <v>0</v>
      </c>
      <c r="V15" s="17">
        <v>11</v>
      </c>
      <c r="W15" s="24">
        <v>0</v>
      </c>
    </row>
    <row r="16" spans="1:36" x14ac:dyDescent="0.2">
      <c r="A16" s="17">
        <v>12</v>
      </c>
      <c r="B16" s="24">
        <v>0</v>
      </c>
      <c r="D16" s="17">
        <v>12</v>
      </c>
      <c r="E16" s="24">
        <v>0</v>
      </c>
      <c r="G16" s="17">
        <v>12</v>
      </c>
      <c r="H16" s="24">
        <v>0</v>
      </c>
      <c r="J16" s="17">
        <v>12</v>
      </c>
      <c r="K16" s="24">
        <v>0</v>
      </c>
      <c r="M16" s="17">
        <v>12</v>
      </c>
      <c r="N16" s="24">
        <v>0</v>
      </c>
      <c r="P16" s="17">
        <v>12</v>
      </c>
      <c r="Q16" s="24">
        <v>0</v>
      </c>
      <c r="S16" s="17">
        <v>12</v>
      </c>
      <c r="T16" s="24">
        <v>0</v>
      </c>
      <c r="V16" s="17">
        <v>12</v>
      </c>
      <c r="W16" s="24">
        <v>0</v>
      </c>
    </row>
    <row r="17" spans="1:23" x14ac:dyDescent="0.2">
      <c r="A17" s="17">
        <v>13</v>
      </c>
      <c r="B17" s="24">
        <v>0</v>
      </c>
      <c r="D17" s="17">
        <v>13</v>
      </c>
      <c r="E17" s="24">
        <v>0</v>
      </c>
      <c r="G17" s="17">
        <v>13</v>
      </c>
      <c r="H17" s="24">
        <v>0</v>
      </c>
      <c r="J17" s="17">
        <v>13</v>
      </c>
      <c r="K17" s="24">
        <v>0</v>
      </c>
      <c r="M17" s="17">
        <v>13</v>
      </c>
      <c r="N17" s="24">
        <v>0</v>
      </c>
      <c r="P17" s="17">
        <v>13</v>
      </c>
      <c r="Q17" s="24">
        <v>0</v>
      </c>
      <c r="S17" s="17">
        <v>13</v>
      </c>
      <c r="T17" s="24">
        <v>0</v>
      </c>
      <c r="V17" s="17">
        <v>13</v>
      </c>
      <c r="W17" s="24">
        <v>0</v>
      </c>
    </row>
    <row r="18" spans="1:23" x14ac:dyDescent="0.2">
      <c r="A18" s="17">
        <v>14</v>
      </c>
      <c r="B18" s="24">
        <v>0</v>
      </c>
      <c r="D18" s="17">
        <v>14</v>
      </c>
      <c r="E18" s="24">
        <v>0</v>
      </c>
      <c r="G18" s="17">
        <v>14</v>
      </c>
      <c r="H18" s="24">
        <v>0</v>
      </c>
      <c r="J18" s="17">
        <v>14</v>
      </c>
      <c r="K18" s="24">
        <v>0</v>
      </c>
      <c r="M18" s="17">
        <v>14</v>
      </c>
      <c r="N18" s="24">
        <v>0</v>
      </c>
      <c r="P18" s="17">
        <v>14</v>
      </c>
      <c r="Q18" s="24">
        <v>0</v>
      </c>
      <c r="S18" s="17">
        <v>14</v>
      </c>
      <c r="T18" s="24">
        <v>0</v>
      </c>
      <c r="V18" s="17">
        <v>14</v>
      </c>
      <c r="W18" s="24">
        <v>0</v>
      </c>
    </row>
    <row r="19" spans="1:23" x14ac:dyDescent="0.2">
      <c r="A19" s="17">
        <v>15</v>
      </c>
      <c r="B19" s="24">
        <v>0</v>
      </c>
      <c r="D19" s="17">
        <v>15</v>
      </c>
      <c r="E19" s="24">
        <v>0</v>
      </c>
      <c r="G19" s="17">
        <v>15</v>
      </c>
      <c r="H19" s="24">
        <v>0</v>
      </c>
      <c r="J19" s="17">
        <v>15</v>
      </c>
      <c r="K19" s="24">
        <v>0</v>
      </c>
      <c r="M19" s="17">
        <v>15</v>
      </c>
      <c r="N19" s="24">
        <v>0</v>
      </c>
      <c r="P19" s="17">
        <v>15</v>
      </c>
      <c r="Q19" s="24">
        <v>0</v>
      </c>
      <c r="S19" s="17">
        <v>15</v>
      </c>
      <c r="T19" s="24">
        <v>0</v>
      </c>
      <c r="V19" s="17">
        <v>15</v>
      </c>
      <c r="W19" s="24">
        <v>0</v>
      </c>
    </row>
    <row r="20" spans="1:23" x14ac:dyDescent="0.2">
      <c r="A20" s="17">
        <v>16</v>
      </c>
      <c r="B20" s="25">
        <v>34.125</v>
      </c>
      <c r="C20" s="22"/>
      <c r="D20" s="17">
        <v>16</v>
      </c>
      <c r="E20" s="25">
        <v>23.625</v>
      </c>
      <c r="F20" s="21"/>
      <c r="G20" s="17">
        <v>16</v>
      </c>
      <c r="H20" s="25">
        <v>60.375</v>
      </c>
      <c r="I20" s="21"/>
      <c r="J20" s="17">
        <v>16</v>
      </c>
      <c r="K20" s="25">
        <v>39.375</v>
      </c>
      <c r="M20" s="17">
        <v>16</v>
      </c>
      <c r="N20" s="25">
        <v>82.425000000000011</v>
      </c>
      <c r="O20" s="22"/>
      <c r="P20" s="17">
        <v>16</v>
      </c>
      <c r="Q20" s="25">
        <v>53.025000000000006</v>
      </c>
      <c r="S20" s="17">
        <v>16</v>
      </c>
      <c r="T20" s="25">
        <v>107.10000000000001</v>
      </c>
      <c r="U20" s="22"/>
      <c r="V20" s="17">
        <v>16</v>
      </c>
      <c r="W20" s="25">
        <v>69.300000000000011</v>
      </c>
    </row>
    <row r="21" spans="1:23" x14ac:dyDescent="0.2">
      <c r="A21" s="17">
        <v>17</v>
      </c>
      <c r="B21" s="24">
        <v>0</v>
      </c>
      <c r="D21" s="17">
        <v>17</v>
      </c>
      <c r="E21" s="24">
        <v>0</v>
      </c>
      <c r="G21" s="17">
        <v>17</v>
      </c>
      <c r="H21" s="24">
        <v>0</v>
      </c>
      <c r="J21" s="17">
        <v>17</v>
      </c>
      <c r="K21" s="24">
        <v>0</v>
      </c>
      <c r="M21" s="17">
        <v>17</v>
      </c>
      <c r="N21" s="24">
        <v>0</v>
      </c>
      <c r="P21" s="17">
        <v>17</v>
      </c>
      <c r="Q21" s="24">
        <v>0</v>
      </c>
      <c r="S21" s="17">
        <v>17</v>
      </c>
      <c r="T21" s="24">
        <v>0</v>
      </c>
      <c r="V21" s="17">
        <v>17</v>
      </c>
      <c r="W21" s="24">
        <v>0</v>
      </c>
    </row>
    <row r="22" spans="1:23" x14ac:dyDescent="0.2">
      <c r="A22" s="17">
        <v>18</v>
      </c>
      <c r="B22" s="24">
        <v>0</v>
      </c>
      <c r="D22" s="17">
        <v>18</v>
      </c>
      <c r="E22" s="24">
        <v>0</v>
      </c>
      <c r="G22" s="17">
        <v>18</v>
      </c>
      <c r="H22" s="24">
        <v>0</v>
      </c>
      <c r="J22" s="17">
        <v>18</v>
      </c>
      <c r="K22" s="24">
        <v>0</v>
      </c>
      <c r="M22" s="17">
        <v>18</v>
      </c>
      <c r="N22" s="24">
        <v>0</v>
      </c>
      <c r="P22" s="17">
        <v>18</v>
      </c>
      <c r="Q22" s="24">
        <v>0</v>
      </c>
      <c r="S22" s="17">
        <v>18</v>
      </c>
      <c r="T22" s="24">
        <v>0</v>
      </c>
      <c r="V22" s="17">
        <v>18</v>
      </c>
      <c r="W22" s="24">
        <v>0</v>
      </c>
    </row>
    <row r="23" spans="1:23" x14ac:dyDescent="0.2">
      <c r="A23" s="17">
        <v>19</v>
      </c>
      <c r="B23" s="24">
        <v>0</v>
      </c>
      <c r="D23" s="17">
        <v>19</v>
      </c>
      <c r="E23" s="24">
        <v>0</v>
      </c>
      <c r="G23" s="17">
        <v>19</v>
      </c>
      <c r="H23" s="24">
        <v>0</v>
      </c>
      <c r="J23" s="17">
        <v>19</v>
      </c>
      <c r="K23" s="24">
        <v>0</v>
      </c>
      <c r="M23" s="17">
        <v>19</v>
      </c>
      <c r="N23" s="24">
        <v>0</v>
      </c>
      <c r="P23" s="17">
        <v>19</v>
      </c>
      <c r="Q23" s="24">
        <v>0</v>
      </c>
      <c r="S23" s="17">
        <v>19</v>
      </c>
      <c r="T23" s="24">
        <v>0</v>
      </c>
      <c r="V23" s="17">
        <v>19</v>
      </c>
      <c r="W23" s="24">
        <v>0</v>
      </c>
    </row>
    <row r="24" spans="1:23" x14ac:dyDescent="0.2">
      <c r="A24" s="17">
        <v>20</v>
      </c>
      <c r="B24" s="24">
        <v>0</v>
      </c>
      <c r="D24" s="17">
        <v>20</v>
      </c>
      <c r="E24" s="24">
        <v>0</v>
      </c>
      <c r="G24" s="17">
        <v>20</v>
      </c>
      <c r="H24" s="24">
        <v>0</v>
      </c>
      <c r="J24" s="17">
        <v>20</v>
      </c>
      <c r="K24" s="24">
        <v>0</v>
      </c>
      <c r="M24" s="17">
        <v>20</v>
      </c>
      <c r="N24" s="24">
        <v>0</v>
      </c>
      <c r="P24" s="17">
        <v>20</v>
      </c>
      <c r="Q24" s="24">
        <v>0</v>
      </c>
      <c r="S24" s="17">
        <v>20</v>
      </c>
      <c r="T24" s="24">
        <v>0</v>
      </c>
      <c r="V24" s="17">
        <v>20</v>
      </c>
      <c r="W24" s="24">
        <v>0</v>
      </c>
    </row>
    <row r="25" spans="1:23" x14ac:dyDescent="0.2">
      <c r="A25" s="17">
        <v>21</v>
      </c>
      <c r="B25" s="24">
        <v>0</v>
      </c>
      <c r="D25" s="17">
        <v>21</v>
      </c>
      <c r="E25" s="24">
        <v>0</v>
      </c>
      <c r="G25" s="17">
        <v>21</v>
      </c>
      <c r="H25" s="24">
        <v>0</v>
      </c>
      <c r="J25" s="17">
        <v>21</v>
      </c>
      <c r="K25" s="24">
        <v>0</v>
      </c>
      <c r="M25" s="17">
        <v>21</v>
      </c>
      <c r="N25" s="24">
        <v>0</v>
      </c>
      <c r="P25" s="17">
        <v>21</v>
      </c>
      <c r="Q25" s="24">
        <v>0</v>
      </c>
      <c r="S25" s="17">
        <v>21</v>
      </c>
      <c r="T25" s="24">
        <v>0</v>
      </c>
      <c r="V25" s="17">
        <v>21</v>
      </c>
      <c r="W25" s="24">
        <v>0</v>
      </c>
    </row>
    <row r="26" spans="1:23" x14ac:dyDescent="0.2">
      <c r="A26" s="17">
        <v>22</v>
      </c>
      <c r="B26" s="24">
        <v>0</v>
      </c>
      <c r="D26" s="17">
        <v>22</v>
      </c>
      <c r="E26" s="24">
        <v>0</v>
      </c>
      <c r="G26" s="17">
        <v>22</v>
      </c>
      <c r="H26" s="24">
        <v>0</v>
      </c>
      <c r="J26" s="17">
        <v>22</v>
      </c>
      <c r="K26" s="24">
        <v>0</v>
      </c>
      <c r="M26" s="17">
        <v>22</v>
      </c>
      <c r="N26" s="24">
        <v>0</v>
      </c>
      <c r="P26" s="17">
        <v>22</v>
      </c>
      <c r="Q26" s="24">
        <v>0</v>
      </c>
      <c r="S26" s="17">
        <v>22</v>
      </c>
      <c r="T26" s="24">
        <v>0</v>
      </c>
      <c r="V26" s="17">
        <v>22</v>
      </c>
      <c r="W26" s="24">
        <v>0</v>
      </c>
    </row>
    <row r="27" spans="1:23" x14ac:dyDescent="0.2">
      <c r="A27" s="17">
        <v>23</v>
      </c>
      <c r="B27" s="24">
        <v>0</v>
      </c>
      <c r="D27" s="17">
        <v>23</v>
      </c>
      <c r="E27" s="24">
        <v>0</v>
      </c>
      <c r="G27" s="17">
        <v>23</v>
      </c>
      <c r="H27" s="24">
        <v>0</v>
      </c>
      <c r="J27" s="17">
        <v>23</v>
      </c>
      <c r="K27" s="24">
        <v>0</v>
      </c>
      <c r="M27" s="17">
        <v>23</v>
      </c>
      <c r="N27" s="24">
        <v>0</v>
      </c>
      <c r="P27" s="17">
        <v>23</v>
      </c>
      <c r="Q27" s="24">
        <v>0</v>
      </c>
      <c r="S27" s="17">
        <v>23</v>
      </c>
      <c r="T27" s="24">
        <v>0</v>
      </c>
      <c r="V27" s="17">
        <v>23</v>
      </c>
      <c r="W27" s="24">
        <v>0</v>
      </c>
    </row>
    <row r="28" spans="1:23" x14ac:dyDescent="0.2">
      <c r="A28" s="17">
        <v>24</v>
      </c>
      <c r="B28" s="25">
        <v>57.75</v>
      </c>
      <c r="C28" s="22"/>
      <c r="D28" s="17">
        <v>24</v>
      </c>
      <c r="E28" s="24">
        <v>0</v>
      </c>
      <c r="F28" s="21"/>
      <c r="G28" s="17">
        <v>24</v>
      </c>
      <c r="H28" s="25">
        <v>99.75</v>
      </c>
      <c r="I28" s="21"/>
      <c r="J28" s="17">
        <v>24</v>
      </c>
      <c r="K28" s="24">
        <v>0</v>
      </c>
      <c r="M28" s="17">
        <v>24</v>
      </c>
      <c r="N28" s="25">
        <v>135.45000000000002</v>
      </c>
      <c r="O28" s="22"/>
      <c r="P28" s="17">
        <v>24</v>
      </c>
      <c r="Q28" s="24">
        <v>0</v>
      </c>
      <c r="S28" s="17">
        <v>24</v>
      </c>
      <c r="T28" s="25">
        <v>176.40000000000003</v>
      </c>
      <c r="U28" s="22"/>
      <c r="V28" s="17">
        <v>24</v>
      </c>
      <c r="W28" s="24">
        <v>0</v>
      </c>
    </row>
    <row r="29" spans="1:23" x14ac:dyDescent="0.2">
      <c r="A29" s="17">
        <v>25</v>
      </c>
      <c r="B29" s="24">
        <v>0</v>
      </c>
      <c r="D29" s="17">
        <v>25</v>
      </c>
      <c r="E29" s="24">
        <v>0</v>
      </c>
      <c r="G29" s="17">
        <v>25</v>
      </c>
      <c r="H29" s="24">
        <v>0</v>
      </c>
      <c r="J29" s="17">
        <v>25</v>
      </c>
      <c r="K29" s="24">
        <v>0</v>
      </c>
      <c r="M29" s="17">
        <v>25</v>
      </c>
      <c r="N29" s="24">
        <v>0</v>
      </c>
      <c r="P29" s="17">
        <v>25</v>
      </c>
      <c r="Q29" s="24">
        <v>0</v>
      </c>
      <c r="S29" s="17">
        <v>25</v>
      </c>
      <c r="T29" s="24">
        <v>0</v>
      </c>
      <c r="V29" s="17">
        <v>25</v>
      </c>
      <c r="W29" s="24">
        <v>0</v>
      </c>
    </row>
    <row r="30" spans="1:23" x14ac:dyDescent="0.2">
      <c r="A30" s="17">
        <v>26</v>
      </c>
      <c r="B30" s="24">
        <v>0</v>
      </c>
      <c r="D30" s="17">
        <v>26</v>
      </c>
      <c r="E30" s="24">
        <v>0</v>
      </c>
      <c r="G30" s="17">
        <v>26</v>
      </c>
      <c r="H30" s="24">
        <v>0</v>
      </c>
      <c r="J30" s="17">
        <v>26</v>
      </c>
      <c r="K30" s="24">
        <v>0</v>
      </c>
      <c r="M30" s="17">
        <v>26</v>
      </c>
      <c r="N30" s="24">
        <v>0</v>
      </c>
      <c r="P30" s="17">
        <v>26</v>
      </c>
      <c r="Q30" s="24">
        <v>0</v>
      </c>
      <c r="S30" s="17">
        <v>26</v>
      </c>
      <c r="T30" s="24">
        <v>0</v>
      </c>
      <c r="V30" s="17">
        <v>26</v>
      </c>
      <c r="W30" s="24">
        <v>0</v>
      </c>
    </row>
    <row r="31" spans="1:23" x14ac:dyDescent="0.2">
      <c r="A31" s="17">
        <v>27</v>
      </c>
      <c r="B31" s="24">
        <v>0</v>
      </c>
      <c r="D31" s="17">
        <v>27</v>
      </c>
      <c r="E31" s="24">
        <v>0</v>
      </c>
      <c r="G31" s="17">
        <v>27</v>
      </c>
      <c r="H31" s="24">
        <v>0</v>
      </c>
      <c r="J31" s="17">
        <v>27</v>
      </c>
      <c r="K31" s="24">
        <v>0</v>
      </c>
      <c r="M31" s="17">
        <v>27</v>
      </c>
      <c r="N31" s="24">
        <v>0</v>
      </c>
      <c r="P31" s="17">
        <v>27</v>
      </c>
      <c r="Q31" s="24">
        <v>0</v>
      </c>
      <c r="S31" s="17">
        <v>27</v>
      </c>
      <c r="T31" s="24">
        <v>0</v>
      </c>
      <c r="V31" s="17">
        <v>27</v>
      </c>
      <c r="W31" s="24">
        <v>0</v>
      </c>
    </row>
    <row r="32" spans="1:23" x14ac:dyDescent="0.2">
      <c r="A32" s="17">
        <v>28</v>
      </c>
      <c r="B32" s="24">
        <v>0</v>
      </c>
      <c r="D32" s="17">
        <v>28</v>
      </c>
      <c r="E32" s="24">
        <v>0</v>
      </c>
      <c r="G32" s="17">
        <v>28</v>
      </c>
      <c r="H32" s="24">
        <v>0</v>
      </c>
      <c r="J32" s="17">
        <v>28</v>
      </c>
      <c r="K32" s="24">
        <v>0</v>
      </c>
      <c r="M32" s="17">
        <v>28</v>
      </c>
      <c r="N32" s="24">
        <v>0</v>
      </c>
      <c r="P32" s="17">
        <v>28</v>
      </c>
      <c r="Q32" s="24">
        <v>0</v>
      </c>
      <c r="S32" s="17">
        <v>28</v>
      </c>
      <c r="T32" s="24">
        <v>0</v>
      </c>
      <c r="V32" s="17">
        <v>28</v>
      </c>
      <c r="W32" s="24">
        <v>0</v>
      </c>
    </row>
    <row r="33" spans="1:23" x14ac:dyDescent="0.2">
      <c r="A33" s="17">
        <v>29</v>
      </c>
      <c r="B33" s="24">
        <v>0</v>
      </c>
      <c r="D33" s="17">
        <v>29</v>
      </c>
      <c r="E33" s="24">
        <v>0</v>
      </c>
      <c r="G33" s="17">
        <v>29</v>
      </c>
      <c r="H33" s="24">
        <v>0</v>
      </c>
      <c r="J33" s="17">
        <v>29</v>
      </c>
      <c r="K33" s="24">
        <v>0</v>
      </c>
      <c r="M33" s="17">
        <v>29</v>
      </c>
      <c r="N33" s="24">
        <v>0</v>
      </c>
      <c r="P33" s="17">
        <v>29</v>
      </c>
      <c r="Q33" s="24">
        <v>0</v>
      </c>
      <c r="S33" s="17">
        <v>29</v>
      </c>
      <c r="T33" s="24">
        <v>0</v>
      </c>
      <c r="V33" s="17">
        <v>29</v>
      </c>
      <c r="W33" s="24">
        <v>0</v>
      </c>
    </row>
    <row r="34" spans="1:23" x14ac:dyDescent="0.2">
      <c r="A34" s="17">
        <v>30</v>
      </c>
      <c r="B34" s="24">
        <v>0</v>
      </c>
      <c r="D34" s="17">
        <v>30</v>
      </c>
      <c r="E34" s="24">
        <v>0</v>
      </c>
      <c r="G34" s="17">
        <v>30</v>
      </c>
      <c r="H34" s="24">
        <v>0</v>
      </c>
      <c r="J34" s="17">
        <v>30</v>
      </c>
      <c r="K34" s="24">
        <v>0</v>
      </c>
      <c r="M34" s="17">
        <v>30</v>
      </c>
      <c r="N34" s="24">
        <v>0</v>
      </c>
      <c r="P34" s="17">
        <v>30</v>
      </c>
      <c r="Q34" s="24">
        <v>0</v>
      </c>
      <c r="S34" s="17">
        <v>30</v>
      </c>
      <c r="T34" s="24">
        <v>0</v>
      </c>
      <c r="V34" s="17">
        <v>30</v>
      </c>
      <c r="W34" s="24">
        <v>0</v>
      </c>
    </row>
    <row r="35" spans="1:23" x14ac:dyDescent="0.2">
      <c r="A35" s="17">
        <v>31</v>
      </c>
      <c r="B35" s="24">
        <v>0</v>
      </c>
      <c r="D35" s="17">
        <v>31</v>
      </c>
      <c r="E35" s="24">
        <v>0</v>
      </c>
      <c r="G35" s="17">
        <v>31</v>
      </c>
      <c r="H35" s="24">
        <v>0</v>
      </c>
      <c r="J35" s="17">
        <v>31</v>
      </c>
      <c r="K35" s="24">
        <v>0</v>
      </c>
      <c r="M35" s="17">
        <v>31</v>
      </c>
      <c r="N35" s="24">
        <v>0</v>
      </c>
      <c r="P35" s="17">
        <v>31</v>
      </c>
      <c r="Q35" s="24">
        <v>0</v>
      </c>
      <c r="S35" s="17">
        <v>31</v>
      </c>
      <c r="T35" s="24">
        <v>0</v>
      </c>
      <c r="V35" s="17">
        <v>31</v>
      </c>
      <c r="W35" s="24">
        <v>0</v>
      </c>
    </row>
    <row r="36" spans="1:23" x14ac:dyDescent="0.2">
      <c r="A36" s="17">
        <v>32</v>
      </c>
      <c r="B36" s="25">
        <v>68.25</v>
      </c>
      <c r="C36" s="22"/>
      <c r="D36" s="17">
        <v>32</v>
      </c>
      <c r="E36" s="25">
        <v>34.125</v>
      </c>
      <c r="F36" s="21"/>
      <c r="G36" s="17">
        <v>32</v>
      </c>
      <c r="H36" s="25">
        <v>120.75</v>
      </c>
      <c r="I36" s="21"/>
      <c r="J36" s="17">
        <v>32</v>
      </c>
      <c r="K36" s="25">
        <v>60.375</v>
      </c>
      <c r="M36" s="17">
        <v>32</v>
      </c>
      <c r="N36" s="25">
        <v>164.85000000000002</v>
      </c>
      <c r="O36" s="22"/>
      <c r="P36" s="17">
        <v>32</v>
      </c>
      <c r="Q36" s="25">
        <v>82.425000000000011</v>
      </c>
      <c r="S36" s="17">
        <v>32</v>
      </c>
      <c r="T36" s="25">
        <v>214.20000000000002</v>
      </c>
      <c r="U36" s="22"/>
      <c r="V36" s="17">
        <v>32</v>
      </c>
      <c r="W36" s="25">
        <v>107.10000000000001</v>
      </c>
    </row>
    <row r="37" spans="1:23" x14ac:dyDescent="0.2">
      <c r="A37" s="17">
        <v>33</v>
      </c>
      <c r="B37" s="24">
        <v>0</v>
      </c>
      <c r="D37" s="17">
        <v>33</v>
      </c>
      <c r="E37" s="24">
        <v>0</v>
      </c>
      <c r="G37" s="17">
        <v>33</v>
      </c>
      <c r="H37" s="24">
        <v>0</v>
      </c>
      <c r="J37" s="17">
        <v>33</v>
      </c>
      <c r="K37" s="24">
        <v>0</v>
      </c>
      <c r="M37" s="17">
        <v>33</v>
      </c>
      <c r="N37" s="24">
        <v>0</v>
      </c>
      <c r="P37" s="17">
        <v>33</v>
      </c>
      <c r="Q37" s="24">
        <v>0</v>
      </c>
      <c r="S37" s="17">
        <v>33</v>
      </c>
      <c r="T37" s="24">
        <v>0</v>
      </c>
      <c r="V37" s="17">
        <v>33</v>
      </c>
      <c r="W37" s="24">
        <v>0</v>
      </c>
    </row>
    <row r="38" spans="1:23" x14ac:dyDescent="0.2">
      <c r="A38" s="17">
        <v>34</v>
      </c>
      <c r="B38" s="24">
        <v>0</v>
      </c>
      <c r="D38" s="17">
        <v>34</v>
      </c>
      <c r="E38" s="24">
        <v>0</v>
      </c>
      <c r="G38" s="17">
        <v>34</v>
      </c>
      <c r="H38" s="24">
        <v>0</v>
      </c>
      <c r="J38" s="17">
        <v>34</v>
      </c>
      <c r="K38" s="24">
        <v>0</v>
      </c>
      <c r="M38" s="17">
        <v>34</v>
      </c>
      <c r="N38" s="24">
        <v>0</v>
      </c>
      <c r="P38" s="17">
        <v>34</v>
      </c>
      <c r="Q38" s="24">
        <v>0</v>
      </c>
      <c r="S38" s="17">
        <v>34</v>
      </c>
      <c r="T38" s="24">
        <v>0</v>
      </c>
      <c r="V38" s="17">
        <v>34</v>
      </c>
      <c r="W38" s="24">
        <v>0</v>
      </c>
    </row>
    <row r="39" spans="1:23" x14ac:dyDescent="0.2">
      <c r="A39" s="17">
        <v>35</v>
      </c>
      <c r="B39" s="24">
        <v>0</v>
      </c>
      <c r="D39" s="17">
        <v>35</v>
      </c>
      <c r="E39" s="24">
        <v>0</v>
      </c>
      <c r="G39" s="17">
        <v>35</v>
      </c>
      <c r="H39" s="24">
        <v>0</v>
      </c>
      <c r="J39" s="17">
        <v>35</v>
      </c>
      <c r="K39" s="24">
        <v>0</v>
      </c>
      <c r="M39" s="17">
        <v>35</v>
      </c>
      <c r="N39" s="24">
        <v>0</v>
      </c>
      <c r="P39" s="17">
        <v>35</v>
      </c>
      <c r="Q39" s="24">
        <v>0</v>
      </c>
      <c r="S39" s="17">
        <v>35</v>
      </c>
      <c r="T39" s="24">
        <v>0</v>
      </c>
      <c r="V39" s="17">
        <v>35</v>
      </c>
      <c r="W39" s="24">
        <v>0</v>
      </c>
    </row>
    <row r="40" spans="1:23" x14ac:dyDescent="0.2">
      <c r="A40" s="17">
        <v>36</v>
      </c>
      <c r="B40" s="24">
        <v>0</v>
      </c>
      <c r="D40" s="17">
        <v>36</v>
      </c>
      <c r="E40" s="24">
        <v>0</v>
      </c>
      <c r="G40" s="17">
        <v>36</v>
      </c>
      <c r="H40" s="24">
        <v>0</v>
      </c>
      <c r="J40" s="17">
        <v>36</v>
      </c>
      <c r="K40" s="24">
        <v>0</v>
      </c>
      <c r="M40" s="17">
        <v>36</v>
      </c>
      <c r="N40" s="24">
        <v>0</v>
      </c>
      <c r="P40" s="17">
        <v>36</v>
      </c>
      <c r="Q40" s="24">
        <v>0</v>
      </c>
      <c r="S40" s="17">
        <v>36</v>
      </c>
      <c r="T40" s="24">
        <v>0</v>
      </c>
      <c r="V40" s="17">
        <v>36</v>
      </c>
      <c r="W40" s="24">
        <v>0</v>
      </c>
    </row>
    <row r="41" spans="1:23" x14ac:dyDescent="0.2">
      <c r="A41" s="17">
        <v>37</v>
      </c>
      <c r="B41" s="24">
        <v>0</v>
      </c>
      <c r="D41" s="17">
        <v>37</v>
      </c>
      <c r="E41" s="24">
        <v>0</v>
      </c>
      <c r="G41" s="17">
        <v>37</v>
      </c>
      <c r="H41" s="24">
        <v>0</v>
      </c>
      <c r="J41" s="17">
        <v>37</v>
      </c>
      <c r="K41" s="24">
        <v>0</v>
      </c>
      <c r="M41" s="17">
        <v>37</v>
      </c>
      <c r="N41" s="24">
        <v>0</v>
      </c>
      <c r="P41" s="17">
        <v>37</v>
      </c>
      <c r="Q41" s="24">
        <v>0</v>
      </c>
      <c r="S41" s="17">
        <v>37</v>
      </c>
      <c r="T41" s="24">
        <v>0</v>
      </c>
      <c r="V41" s="17">
        <v>37</v>
      </c>
      <c r="W41" s="24">
        <v>0</v>
      </c>
    </row>
    <row r="42" spans="1:23" x14ac:dyDescent="0.2">
      <c r="A42" s="17">
        <v>38</v>
      </c>
      <c r="B42" s="24">
        <v>0</v>
      </c>
      <c r="D42" s="17">
        <v>38</v>
      </c>
      <c r="E42" s="24">
        <v>0</v>
      </c>
      <c r="G42" s="17">
        <v>38</v>
      </c>
      <c r="H42" s="24">
        <v>0</v>
      </c>
      <c r="J42" s="17">
        <v>38</v>
      </c>
      <c r="K42" s="24">
        <v>0</v>
      </c>
      <c r="M42" s="17">
        <v>38</v>
      </c>
      <c r="N42" s="24">
        <v>0</v>
      </c>
      <c r="P42" s="17">
        <v>38</v>
      </c>
      <c r="Q42" s="24">
        <v>0</v>
      </c>
      <c r="S42" s="17">
        <v>38</v>
      </c>
      <c r="T42" s="24">
        <v>0</v>
      </c>
      <c r="V42" s="17">
        <v>38</v>
      </c>
      <c r="W42" s="24">
        <v>0</v>
      </c>
    </row>
    <row r="43" spans="1:23" x14ac:dyDescent="0.2">
      <c r="A43" s="17">
        <v>39</v>
      </c>
      <c r="B43" s="24">
        <v>0</v>
      </c>
      <c r="D43" s="17">
        <v>39</v>
      </c>
      <c r="E43" s="24">
        <v>0</v>
      </c>
      <c r="G43" s="17">
        <v>39</v>
      </c>
      <c r="H43" s="24">
        <v>0</v>
      </c>
      <c r="J43" s="17">
        <v>39</v>
      </c>
      <c r="K43" s="24">
        <v>0</v>
      </c>
      <c r="M43" s="17">
        <v>39</v>
      </c>
      <c r="N43" s="24">
        <v>0</v>
      </c>
      <c r="P43" s="17">
        <v>39</v>
      </c>
      <c r="Q43" s="24">
        <v>0</v>
      </c>
      <c r="S43" s="17">
        <v>39</v>
      </c>
      <c r="T43" s="24">
        <v>0</v>
      </c>
      <c r="V43" s="17">
        <v>39</v>
      </c>
      <c r="W43" s="24">
        <v>0</v>
      </c>
    </row>
    <row r="44" spans="1:23" x14ac:dyDescent="0.2">
      <c r="A44" s="17">
        <v>40</v>
      </c>
      <c r="B44" s="25">
        <v>91.875</v>
      </c>
      <c r="C44" s="22"/>
      <c r="D44" s="17">
        <v>40</v>
      </c>
      <c r="E44" s="24">
        <v>0</v>
      </c>
      <c r="F44" s="21"/>
      <c r="G44" s="17">
        <v>40</v>
      </c>
      <c r="H44" s="25">
        <v>160.125</v>
      </c>
      <c r="I44" s="21"/>
      <c r="J44" s="17">
        <v>40</v>
      </c>
      <c r="K44" s="24">
        <v>0</v>
      </c>
      <c r="M44" s="17">
        <v>40</v>
      </c>
      <c r="N44" s="25">
        <v>217.87500000000003</v>
      </c>
      <c r="O44" s="22"/>
      <c r="P44" s="17">
        <v>40</v>
      </c>
      <c r="Q44" s="24">
        <v>0</v>
      </c>
      <c r="S44" s="17">
        <v>40</v>
      </c>
      <c r="T44" s="25">
        <v>283.5</v>
      </c>
      <c r="U44" s="22"/>
      <c r="V44" s="17">
        <v>40</v>
      </c>
      <c r="W44" s="24">
        <v>0</v>
      </c>
    </row>
    <row r="45" spans="1:23" x14ac:dyDescent="0.2">
      <c r="A45" s="17">
        <v>41</v>
      </c>
      <c r="B45" s="24">
        <v>0</v>
      </c>
      <c r="D45" s="17">
        <v>41</v>
      </c>
      <c r="E45" s="24">
        <v>0</v>
      </c>
      <c r="G45" s="17">
        <v>41</v>
      </c>
      <c r="H45" s="24">
        <v>0</v>
      </c>
      <c r="J45" s="17">
        <v>41</v>
      </c>
      <c r="K45" s="24">
        <v>0</v>
      </c>
      <c r="M45" s="17">
        <v>41</v>
      </c>
      <c r="N45" s="24">
        <v>0</v>
      </c>
      <c r="P45" s="17">
        <v>41</v>
      </c>
      <c r="Q45" s="24">
        <v>0</v>
      </c>
      <c r="S45" s="17">
        <v>41</v>
      </c>
      <c r="T45" s="24">
        <v>0</v>
      </c>
      <c r="V45" s="17">
        <v>41</v>
      </c>
      <c r="W45" s="24">
        <v>0</v>
      </c>
    </row>
    <row r="46" spans="1:23" x14ac:dyDescent="0.2">
      <c r="A46" s="17">
        <v>42</v>
      </c>
      <c r="B46" s="24">
        <v>0</v>
      </c>
      <c r="D46" s="17">
        <v>42</v>
      </c>
      <c r="E46" s="24">
        <v>0</v>
      </c>
      <c r="G46" s="17">
        <v>42</v>
      </c>
      <c r="H46" s="24">
        <v>0</v>
      </c>
      <c r="J46" s="17">
        <v>42</v>
      </c>
      <c r="K46" s="24">
        <v>0</v>
      </c>
      <c r="M46" s="17">
        <v>42</v>
      </c>
      <c r="N46" s="24">
        <v>0</v>
      </c>
      <c r="P46" s="17">
        <v>42</v>
      </c>
      <c r="Q46" s="24">
        <v>0</v>
      </c>
      <c r="S46" s="17">
        <v>42</v>
      </c>
      <c r="T46" s="24">
        <v>0</v>
      </c>
      <c r="V46" s="17">
        <v>42</v>
      </c>
      <c r="W46" s="24">
        <v>0</v>
      </c>
    </row>
    <row r="47" spans="1:23" x14ac:dyDescent="0.2">
      <c r="A47" s="17">
        <v>43</v>
      </c>
      <c r="B47" s="24">
        <v>0</v>
      </c>
      <c r="D47" s="17">
        <v>43</v>
      </c>
      <c r="E47" s="24">
        <v>0</v>
      </c>
      <c r="G47" s="17">
        <v>43</v>
      </c>
      <c r="H47" s="24">
        <v>0</v>
      </c>
      <c r="J47" s="17">
        <v>43</v>
      </c>
      <c r="K47" s="24">
        <v>0</v>
      </c>
      <c r="M47" s="17">
        <v>43</v>
      </c>
      <c r="N47" s="24">
        <v>0</v>
      </c>
      <c r="P47" s="17">
        <v>43</v>
      </c>
      <c r="Q47" s="24">
        <v>0</v>
      </c>
      <c r="S47" s="17">
        <v>43</v>
      </c>
      <c r="T47" s="24">
        <v>0</v>
      </c>
      <c r="V47" s="17">
        <v>43</v>
      </c>
      <c r="W47" s="24">
        <v>0</v>
      </c>
    </row>
    <row r="48" spans="1:23" x14ac:dyDescent="0.2">
      <c r="A48" s="17">
        <v>44</v>
      </c>
      <c r="B48" s="24">
        <v>0</v>
      </c>
      <c r="D48" s="17">
        <v>44</v>
      </c>
      <c r="E48" s="24">
        <v>0</v>
      </c>
      <c r="G48" s="17">
        <v>44</v>
      </c>
      <c r="H48" s="24">
        <v>0</v>
      </c>
      <c r="J48" s="17">
        <v>44</v>
      </c>
      <c r="K48" s="24">
        <v>0</v>
      </c>
      <c r="M48" s="17">
        <v>44</v>
      </c>
      <c r="N48" s="24">
        <v>0</v>
      </c>
      <c r="P48" s="17">
        <v>44</v>
      </c>
      <c r="Q48" s="24">
        <v>0</v>
      </c>
      <c r="S48" s="17">
        <v>44</v>
      </c>
      <c r="T48" s="24">
        <v>0</v>
      </c>
      <c r="V48" s="17">
        <v>44</v>
      </c>
      <c r="W48" s="24">
        <v>0</v>
      </c>
    </row>
    <row r="49" spans="1:23" x14ac:dyDescent="0.2">
      <c r="A49" s="17">
        <v>45</v>
      </c>
      <c r="B49" s="24">
        <v>0</v>
      </c>
      <c r="D49" s="17">
        <v>45</v>
      </c>
      <c r="E49" s="24">
        <v>0</v>
      </c>
      <c r="G49" s="17">
        <v>45</v>
      </c>
      <c r="H49" s="24">
        <v>0</v>
      </c>
      <c r="J49" s="17">
        <v>45</v>
      </c>
      <c r="K49" s="24">
        <v>0</v>
      </c>
      <c r="M49" s="17">
        <v>45</v>
      </c>
      <c r="N49" s="24">
        <v>0</v>
      </c>
      <c r="P49" s="17">
        <v>45</v>
      </c>
      <c r="Q49" s="24">
        <v>0</v>
      </c>
      <c r="S49" s="17">
        <v>45</v>
      </c>
      <c r="T49" s="24">
        <v>0</v>
      </c>
      <c r="V49" s="17">
        <v>45</v>
      </c>
      <c r="W49" s="24">
        <v>0</v>
      </c>
    </row>
    <row r="50" spans="1:23" x14ac:dyDescent="0.2">
      <c r="A50" s="17">
        <v>46</v>
      </c>
      <c r="B50" s="24">
        <v>0</v>
      </c>
      <c r="D50" s="17">
        <v>46</v>
      </c>
      <c r="E50" s="24">
        <v>0</v>
      </c>
      <c r="G50" s="17">
        <v>46</v>
      </c>
      <c r="H50" s="24">
        <v>0</v>
      </c>
      <c r="J50" s="17">
        <v>46</v>
      </c>
      <c r="K50" s="24">
        <v>0</v>
      </c>
      <c r="M50" s="17">
        <v>46</v>
      </c>
      <c r="N50" s="24">
        <v>0</v>
      </c>
      <c r="P50" s="17">
        <v>46</v>
      </c>
      <c r="Q50" s="24">
        <v>0</v>
      </c>
      <c r="S50" s="17">
        <v>46</v>
      </c>
      <c r="T50" s="24">
        <v>0</v>
      </c>
      <c r="V50" s="17">
        <v>46</v>
      </c>
      <c r="W50" s="24">
        <v>0</v>
      </c>
    </row>
    <row r="51" spans="1:23" x14ac:dyDescent="0.2">
      <c r="A51" s="17">
        <v>47</v>
      </c>
      <c r="B51" s="24">
        <v>0</v>
      </c>
      <c r="D51" s="17">
        <v>47</v>
      </c>
      <c r="E51" s="24">
        <v>0</v>
      </c>
      <c r="G51" s="17">
        <v>47</v>
      </c>
      <c r="H51" s="24">
        <v>0</v>
      </c>
      <c r="J51" s="17">
        <v>47</v>
      </c>
      <c r="K51" s="24">
        <v>0</v>
      </c>
      <c r="M51" s="17">
        <v>47</v>
      </c>
      <c r="N51" s="24">
        <v>0</v>
      </c>
      <c r="P51" s="17">
        <v>47</v>
      </c>
      <c r="Q51" s="24">
        <v>0</v>
      </c>
      <c r="S51" s="17">
        <v>47</v>
      </c>
      <c r="T51" s="24">
        <v>0</v>
      </c>
      <c r="V51" s="17">
        <v>47</v>
      </c>
      <c r="W51" s="24">
        <v>0</v>
      </c>
    </row>
    <row r="52" spans="1:23" x14ac:dyDescent="0.2">
      <c r="A52" s="17">
        <v>48</v>
      </c>
      <c r="B52" s="25">
        <v>102.375</v>
      </c>
      <c r="C52" s="22"/>
      <c r="D52" s="17">
        <v>48</v>
      </c>
      <c r="E52" s="25">
        <v>57.75</v>
      </c>
      <c r="F52" s="21"/>
      <c r="G52" s="17">
        <v>48</v>
      </c>
      <c r="H52" s="25">
        <v>181.125</v>
      </c>
      <c r="I52" s="21"/>
      <c r="J52" s="17">
        <v>48</v>
      </c>
      <c r="K52" s="25">
        <v>99.75</v>
      </c>
      <c r="M52" s="17">
        <v>48</v>
      </c>
      <c r="N52" s="25">
        <v>247.27500000000003</v>
      </c>
      <c r="O52" s="22"/>
      <c r="P52" s="17">
        <v>48</v>
      </c>
      <c r="Q52" s="25">
        <v>135.45000000000002</v>
      </c>
      <c r="S52" s="17">
        <v>48</v>
      </c>
      <c r="T52" s="25">
        <v>321.3</v>
      </c>
      <c r="U52" s="22"/>
      <c r="V52" s="17">
        <v>48</v>
      </c>
      <c r="W52" s="25">
        <v>176.40000000000003</v>
      </c>
    </row>
    <row r="53" spans="1:23" x14ac:dyDescent="0.2">
      <c r="A53" s="17">
        <v>49</v>
      </c>
      <c r="B53" s="24">
        <v>0</v>
      </c>
      <c r="D53" s="17">
        <v>49</v>
      </c>
      <c r="E53" s="24">
        <v>0</v>
      </c>
      <c r="G53" s="17">
        <v>49</v>
      </c>
      <c r="H53" s="24">
        <v>0</v>
      </c>
      <c r="J53" s="17">
        <v>49</v>
      </c>
      <c r="K53" s="24">
        <v>0</v>
      </c>
      <c r="M53" s="17">
        <v>49</v>
      </c>
      <c r="N53" s="24">
        <v>0</v>
      </c>
      <c r="P53" s="17">
        <v>49</v>
      </c>
      <c r="Q53" s="24">
        <v>0</v>
      </c>
      <c r="S53" s="17">
        <v>49</v>
      </c>
      <c r="T53" s="24">
        <v>0</v>
      </c>
      <c r="V53" s="17">
        <v>49</v>
      </c>
      <c r="W53" s="24">
        <v>0</v>
      </c>
    </row>
    <row r="54" spans="1:23" x14ac:dyDescent="0.2">
      <c r="A54" s="17">
        <v>50</v>
      </c>
      <c r="B54" s="24">
        <v>0</v>
      </c>
      <c r="D54" s="17">
        <v>50</v>
      </c>
      <c r="E54" s="24">
        <v>0</v>
      </c>
      <c r="G54" s="17">
        <v>50</v>
      </c>
      <c r="H54" s="24">
        <v>0</v>
      </c>
      <c r="J54" s="17">
        <v>50</v>
      </c>
      <c r="K54" s="24">
        <v>0</v>
      </c>
      <c r="M54" s="17">
        <v>50</v>
      </c>
      <c r="N54" s="24">
        <v>0</v>
      </c>
      <c r="P54" s="17">
        <v>50</v>
      </c>
      <c r="Q54" s="24">
        <v>0</v>
      </c>
      <c r="S54" s="17">
        <v>50</v>
      </c>
      <c r="T54" s="24">
        <v>0</v>
      </c>
      <c r="V54" s="17">
        <v>50</v>
      </c>
      <c r="W54" s="24">
        <v>0</v>
      </c>
    </row>
    <row r="55" spans="1:23" x14ac:dyDescent="0.2">
      <c r="A55" s="17">
        <v>51</v>
      </c>
      <c r="B55" s="24">
        <v>0</v>
      </c>
      <c r="D55" s="17">
        <v>51</v>
      </c>
      <c r="E55" s="24">
        <v>0</v>
      </c>
      <c r="G55" s="17">
        <v>51</v>
      </c>
      <c r="H55" s="24">
        <v>0</v>
      </c>
      <c r="J55" s="17">
        <v>51</v>
      </c>
      <c r="K55" s="24">
        <v>0</v>
      </c>
      <c r="M55" s="17">
        <v>51</v>
      </c>
      <c r="N55" s="24">
        <v>0</v>
      </c>
      <c r="P55" s="17">
        <v>51</v>
      </c>
      <c r="Q55" s="24">
        <v>0</v>
      </c>
      <c r="S55" s="17">
        <v>51</v>
      </c>
      <c r="T55" s="24">
        <v>0</v>
      </c>
      <c r="V55" s="17">
        <v>51</v>
      </c>
      <c r="W55" s="24">
        <v>0</v>
      </c>
    </row>
    <row r="56" spans="1:23" x14ac:dyDescent="0.2">
      <c r="A56" s="17">
        <v>52</v>
      </c>
      <c r="B56" s="24">
        <v>0</v>
      </c>
      <c r="D56" s="17">
        <v>52</v>
      </c>
      <c r="E56" s="24">
        <v>0</v>
      </c>
      <c r="G56" s="17">
        <v>52</v>
      </c>
      <c r="H56" s="24">
        <v>0</v>
      </c>
      <c r="J56" s="17">
        <v>52</v>
      </c>
      <c r="K56" s="24">
        <v>0</v>
      </c>
      <c r="M56" s="17">
        <v>52</v>
      </c>
      <c r="N56" s="24">
        <v>0</v>
      </c>
      <c r="P56" s="17">
        <v>52</v>
      </c>
      <c r="Q56" s="24">
        <v>0</v>
      </c>
      <c r="S56" s="17">
        <v>52</v>
      </c>
      <c r="T56" s="24">
        <v>0</v>
      </c>
      <c r="V56" s="17">
        <v>52</v>
      </c>
      <c r="W56" s="24">
        <v>0</v>
      </c>
    </row>
    <row r="57" spans="1:23" x14ac:dyDescent="0.2">
      <c r="A57" s="17">
        <v>53</v>
      </c>
      <c r="B57" s="24">
        <v>0</v>
      </c>
      <c r="D57" s="17">
        <v>53</v>
      </c>
      <c r="E57" s="24">
        <v>0</v>
      </c>
      <c r="G57" s="17">
        <v>53</v>
      </c>
      <c r="H57" s="24">
        <v>0</v>
      </c>
      <c r="J57" s="17">
        <v>53</v>
      </c>
      <c r="K57" s="24">
        <v>0</v>
      </c>
      <c r="M57" s="17">
        <v>53</v>
      </c>
      <c r="N57" s="24">
        <v>0</v>
      </c>
      <c r="P57" s="17">
        <v>53</v>
      </c>
      <c r="Q57" s="24">
        <v>0</v>
      </c>
      <c r="S57" s="17">
        <v>53</v>
      </c>
      <c r="T57" s="24">
        <v>0</v>
      </c>
      <c r="V57" s="17">
        <v>53</v>
      </c>
      <c r="W57" s="24">
        <v>0</v>
      </c>
    </row>
    <row r="58" spans="1:23" x14ac:dyDescent="0.2">
      <c r="A58" s="17">
        <v>54</v>
      </c>
      <c r="B58" s="24">
        <v>0</v>
      </c>
      <c r="D58" s="17">
        <v>54</v>
      </c>
      <c r="E58" s="24">
        <v>0</v>
      </c>
      <c r="G58" s="17">
        <v>54</v>
      </c>
      <c r="H58" s="24">
        <v>0</v>
      </c>
      <c r="J58" s="17">
        <v>54</v>
      </c>
      <c r="K58" s="24">
        <v>0</v>
      </c>
      <c r="M58" s="17">
        <v>54</v>
      </c>
      <c r="N58" s="24">
        <v>0</v>
      </c>
      <c r="P58" s="17">
        <v>54</v>
      </c>
      <c r="Q58" s="24">
        <v>0</v>
      </c>
      <c r="S58" s="17">
        <v>54</v>
      </c>
      <c r="T58" s="24">
        <v>0</v>
      </c>
      <c r="V58" s="17">
        <v>54</v>
      </c>
      <c r="W58" s="24">
        <v>0</v>
      </c>
    </row>
    <row r="59" spans="1:23" x14ac:dyDescent="0.2">
      <c r="A59" s="17">
        <v>55</v>
      </c>
      <c r="B59" s="24">
        <v>0</v>
      </c>
      <c r="D59" s="17">
        <v>55</v>
      </c>
      <c r="E59" s="24">
        <v>0</v>
      </c>
      <c r="G59" s="17">
        <v>55</v>
      </c>
      <c r="H59" s="24">
        <v>0</v>
      </c>
      <c r="J59" s="17">
        <v>55</v>
      </c>
      <c r="K59" s="24">
        <v>0</v>
      </c>
      <c r="M59" s="17">
        <v>55</v>
      </c>
      <c r="N59" s="24">
        <v>0</v>
      </c>
      <c r="P59" s="17">
        <v>55</v>
      </c>
      <c r="Q59" s="24">
        <v>0</v>
      </c>
      <c r="S59" s="17">
        <v>55</v>
      </c>
      <c r="T59" s="24">
        <v>0</v>
      </c>
      <c r="V59" s="17">
        <v>55</v>
      </c>
      <c r="W59" s="24">
        <v>0</v>
      </c>
    </row>
    <row r="60" spans="1:23" x14ac:dyDescent="0.2">
      <c r="A60" s="17">
        <v>56</v>
      </c>
      <c r="B60" s="25">
        <v>126</v>
      </c>
      <c r="C60" s="22"/>
      <c r="D60" s="17">
        <v>56</v>
      </c>
      <c r="E60" s="24">
        <v>0</v>
      </c>
      <c r="F60" s="21"/>
      <c r="G60" s="17">
        <v>56</v>
      </c>
      <c r="H60" s="25">
        <v>220.5</v>
      </c>
      <c r="I60" s="21"/>
      <c r="J60" s="17">
        <v>56</v>
      </c>
      <c r="K60" s="24">
        <v>0</v>
      </c>
      <c r="M60" s="17">
        <v>56</v>
      </c>
      <c r="N60" s="25">
        <v>300.30000000000007</v>
      </c>
      <c r="O60" s="22"/>
      <c r="P60" s="17">
        <v>56</v>
      </c>
      <c r="Q60" s="24">
        <v>0</v>
      </c>
      <c r="S60" s="17">
        <v>56</v>
      </c>
      <c r="T60" s="25">
        <v>390.6</v>
      </c>
      <c r="U60" s="22"/>
      <c r="V60" s="17">
        <v>56</v>
      </c>
      <c r="W60" s="24">
        <v>0</v>
      </c>
    </row>
    <row r="61" spans="1:23" x14ac:dyDescent="0.2">
      <c r="A61" s="17">
        <v>57</v>
      </c>
      <c r="B61" s="24">
        <v>0</v>
      </c>
      <c r="D61" s="17">
        <v>57</v>
      </c>
      <c r="E61" s="24">
        <v>0</v>
      </c>
      <c r="G61" s="17">
        <v>57</v>
      </c>
      <c r="H61" s="24">
        <v>0</v>
      </c>
      <c r="J61" s="17">
        <v>57</v>
      </c>
      <c r="K61" s="24">
        <v>0</v>
      </c>
      <c r="M61" s="17">
        <v>57</v>
      </c>
      <c r="N61" s="24">
        <v>0</v>
      </c>
      <c r="P61" s="17">
        <v>57</v>
      </c>
      <c r="Q61" s="24">
        <v>0</v>
      </c>
      <c r="S61" s="17">
        <v>57</v>
      </c>
      <c r="T61" s="24">
        <v>0</v>
      </c>
      <c r="V61" s="17">
        <v>57</v>
      </c>
      <c r="W61" s="24">
        <v>0</v>
      </c>
    </row>
    <row r="62" spans="1:23" x14ac:dyDescent="0.2">
      <c r="A62" s="17">
        <v>58</v>
      </c>
      <c r="B62" s="24">
        <v>0</v>
      </c>
      <c r="D62" s="17">
        <v>58</v>
      </c>
      <c r="E62" s="24">
        <v>0</v>
      </c>
      <c r="G62" s="17">
        <v>58</v>
      </c>
      <c r="H62" s="24">
        <v>0</v>
      </c>
      <c r="J62" s="17">
        <v>58</v>
      </c>
      <c r="K62" s="24">
        <v>0</v>
      </c>
      <c r="M62" s="17">
        <v>58</v>
      </c>
      <c r="N62" s="24">
        <v>0</v>
      </c>
      <c r="P62" s="17">
        <v>58</v>
      </c>
      <c r="Q62" s="24">
        <v>0</v>
      </c>
      <c r="S62" s="17">
        <v>58</v>
      </c>
      <c r="T62" s="24">
        <v>0</v>
      </c>
      <c r="V62" s="17">
        <v>58</v>
      </c>
      <c r="W62" s="24">
        <v>0</v>
      </c>
    </row>
    <row r="63" spans="1:23" x14ac:dyDescent="0.2">
      <c r="A63" s="17">
        <v>59</v>
      </c>
      <c r="B63" s="24">
        <v>0</v>
      </c>
      <c r="D63" s="17">
        <v>59</v>
      </c>
      <c r="E63" s="24">
        <v>0</v>
      </c>
      <c r="G63" s="17">
        <v>59</v>
      </c>
      <c r="H63" s="24">
        <v>0</v>
      </c>
      <c r="J63" s="17">
        <v>59</v>
      </c>
      <c r="K63" s="24">
        <v>0</v>
      </c>
      <c r="M63" s="17">
        <v>59</v>
      </c>
      <c r="N63" s="24">
        <v>0</v>
      </c>
      <c r="P63" s="17">
        <v>59</v>
      </c>
      <c r="Q63" s="24">
        <v>0</v>
      </c>
      <c r="S63" s="17">
        <v>59</v>
      </c>
      <c r="T63" s="24">
        <v>0</v>
      </c>
      <c r="V63" s="17">
        <v>59</v>
      </c>
      <c r="W63" s="24">
        <v>0</v>
      </c>
    </row>
    <row r="64" spans="1:23" x14ac:dyDescent="0.2">
      <c r="A64" s="17">
        <v>60</v>
      </c>
      <c r="B64" s="24">
        <v>0</v>
      </c>
      <c r="D64" s="17">
        <v>60</v>
      </c>
      <c r="E64" s="24">
        <v>0</v>
      </c>
      <c r="G64" s="17">
        <v>60</v>
      </c>
      <c r="H64" s="24">
        <v>0</v>
      </c>
      <c r="J64" s="17">
        <v>60</v>
      </c>
      <c r="K64" s="24">
        <v>0</v>
      </c>
      <c r="M64" s="17">
        <v>60</v>
      </c>
      <c r="N64" s="24">
        <v>0</v>
      </c>
      <c r="P64" s="17">
        <v>60</v>
      </c>
      <c r="Q64" s="24">
        <v>0</v>
      </c>
      <c r="S64" s="17">
        <v>60</v>
      </c>
      <c r="T64" s="24">
        <v>0</v>
      </c>
      <c r="V64" s="17">
        <v>60</v>
      </c>
      <c r="W64" s="24">
        <v>0</v>
      </c>
    </row>
    <row r="65" spans="1:23" x14ac:dyDescent="0.2">
      <c r="A65" s="17">
        <v>61</v>
      </c>
      <c r="B65" s="24">
        <v>0</v>
      </c>
      <c r="D65" s="17">
        <v>61</v>
      </c>
      <c r="E65" s="24">
        <v>0</v>
      </c>
      <c r="G65" s="17">
        <v>61</v>
      </c>
      <c r="H65" s="24">
        <v>0</v>
      </c>
      <c r="J65" s="17">
        <v>61</v>
      </c>
      <c r="K65" s="24">
        <v>0</v>
      </c>
      <c r="M65" s="17">
        <v>61</v>
      </c>
      <c r="N65" s="24">
        <v>0</v>
      </c>
      <c r="P65" s="17">
        <v>61</v>
      </c>
      <c r="Q65" s="24">
        <v>0</v>
      </c>
      <c r="S65" s="17">
        <v>61</v>
      </c>
      <c r="T65" s="24">
        <v>0</v>
      </c>
      <c r="V65" s="17">
        <v>61</v>
      </c>
      <c r="W65" s="24">
        <v>0</v>
      </c>
    </row>
    <row r="66" spans="1:23" x14ac:dyDescent="0.2">
      <c r="A66" s="17">
        <v>62</v>
      </c>
      <c r="B66" s="24">
        <v>0</v>
      </c>
      <c r="D66" s="17">
        <v>62</v>
      </c>
      <c r="E66" s="24">
        <v>0</v>
      </c>
      <c r="G66" s="17">
        <v>62</v>
      </c>
      <c r="H66" s="24">
        <v>0</v>
      </c>
      <c r="J66" s="17">
        <v>62</v>
      </c>
      <c r="K66" s="24">
        <v>0</v>
      </c>
      <c r="M66" s="17">
        <v>62</v>
      </c>
      <c r="N66" s="24">
        <v>0</v>
      </c>
      <c r="P66" s="17">
        <v>62</v>
      </c>
      <c r="Q66" s="24">
        <v>0</v>
      </c>
      <c r="S66" s="17">
        <v>62</v>
      </c>
      <c r="T66" s="24">
        <v>0</v>
      </c>
      <c r="V66" s="17">
        <v>62</v>
      </c>
      <c r="W66" s="24">
        <v>0</v>
      </c>
    </row>
    <row r="67" spans="1:23" x14ac:dyDescent="0.2">
      <c r="A67" s="17">
        <v>63</v>
      </c>
      <c r="B67" s="24">
        <v>0</v>
      </c>
      <c r="D67" s="17">
        <v>63</v>
      </c>
      <c r="E67" s="24">
        <v>0</v>
      </c>
      <c r="G67" s="17">
        <v>63</v>
      </c>
      <c r="H67" s="24">
        <v>0</v>
      </c>
      <c r="J67" s="17">
        <v>63</v>
      </c>
      <c r="K67" s="24">
        <v>0</v>
      </c>
      <c r="M67" s="17">
        <v>63</v>
      </c>
      <c r="N67" s="24">
        <v>0</v>
      </c>
      <c r="P67" s="17">
        <v>63</v>
      </c>
      <c r="Q67" s="24">
        <v>0</v>
      </c>
      <c r="S67" s="17">
        <v>63</v>
      </c>
      <c r="T67" s="24">
        <v>0</v>
      </c>
      <c r="V67" s="17">
        <v>63</v>
      </c>
      <c r="W67" s="24">
        <v>0</v>
      </c>
    </row>
    <row r="68" spans="1:23" x14ac:dyDescent="0.2">
      <c r="A68" s="17">
        <v>64</v>
      </c>
      <c r="B68" s="25">
        <v>136.5</v>
      </c>
      <c r="C68" s="22"/>
      <c r="D68" s="17">
        <v>64</v>
      </c>
      <c r="E68" s="25">
        <v>68.25</v>
      </c>
      <c r="F68" s="21"/>
      <c r="G68" s="17">
        <v>64</v>
      </c>
      <c r="H68" s="25">
        <v>241.5</v>
      </c>
      <c r="I68" s="21"/>
      <c r="J68" s="17">
        <v>64</v>
      </c>
      <c r="K68" s="25">
        <v>120.75</v>
      </c>
      <c r="M68" s="17">
        <v>64</v>
      </c>
      <c r="N68" s="25">
        <v>329.70000000000005</v>
      </c>
      <c r="O68" s="22"/>
      <c r="P68" s="17">
        <v>64</v>
      </c>
      <c r="Q68" s="25">
        <v>164.85000000000002</v>
      </c>
      <c r="S68" s="17">
        <v>64</v>
      </c>
      <c r="T68" s="25">
        <v>428.40000000000003</v>
      </c>
      <c r="U68" s="22"/>
      <c r="V68" s="17">
        <v>64</v>
      </c>
      <c r="W68" s="25">
        <v>214.20000000000002</v>
      </c>
    </row>
    <row r="69" spans="1:23" x14ac:dyDescent="0.2">
      <c r="A69" s="17">
        <v>65</v>
      </c>
      <c r="B69" s="24">
        <v>0</v>
      </c>
      <c r="D69" s="17">
        <v>65</v>
      </c>
      <c r="E69" s="24">
        <v>0</v>
      </c>
      <c r="G69" s="17">
        <v>65</v>
      </c>
      <c r="H69" s="24">
        <v>0</v>
      </c>
      <c r="J69" s="17">
        <v>65</v>
      </c>
      <c r="K69" s="24">
        <v>0</v>
      </c>
      <c r="M69" s="17">
        <v>65</v>
      </c>
      <c r="N69" s="24">
        <v>0</v>
      </c>
      <c r="P69" s="17">
        <v>65</v>
      </c>
      <c r="Q69" s="24">
        <v>0</v>
      </c>
      <c r="S69" s="17">
        <v>65</v>
      </c>
      <c r="T69" s="24">
        <v>0</v>
      </c>
      <c r="U69" s="22"/>
      <c r="V69" s="17">
        <v>65</v>
      </c>
      <c r="W69" s="24">
        <v>0</v>
      </c>
    </row>
    <row r="70" spans="1:23" x14ac:dyDescent="0.2">
      <c r="A70" s="17">
        <v>66</v>
      </c>
      <c r="B70" s="24">
        <v>0</v>
      </c>
      <c r="D70" s="17">
        <v>66</v>
      </c>
      <c r="E70" s="24">
        <v>0</v>
      </c>
      <c r="G70" s="17">
        <v>66</v>
      </c>
      <c r="H70" s="24">
        <v>0</v>
      </c>
      <c r="J70" s="17">
        <v>66</v>
      </c>
      <c r="K70" s="24">
        <v>0</v>
      </c>
      <c r="M70" s="17">
        <v>66</v>
      </c>
      <c r="N70" s="24">
        <v>0</v>
      </c>
      <c r="P70" s="17">
        <v>66</v>
      </c>
      <c r="Q70" s="24">
        <v>0</v>
      </c>
      <c r="S70" s="17">
        <v>66</v>
      </c>
      <c r="T70" s="24">
        <v>0</v>
      </c>
      <c r="U70" s="22"/>
      <c r="V70" s="17">
        <v>66</v>
      </c>
      <c r="W70" s="24">
        <v>0</v>
      </c>
    </row>
    <row r="71" spans="1:23" x14ac:dyDescent="0.2">
      <c r="A71" s="17">
        <v>67</v>
      </c>
      <c r="B71" s="24">
        <v>0</v>
      </c>
      <c r="D71" s="17">
        <v>67</v>
      </c>
      <c r="E71" s="24">
        <v>0</v>
      </c>
      <c r="G71" s="17">
        <v>67</v>
      </c>
      <c r="H71" s="24">
        <v>0</v>
      </c>
      <c r="J71" s="17">
        <v>67</v>
      </c>
      <c r="K71" s="24">
        <v>0</v>
      </c>
      <c r="M71" s="17">
        <v>67</v>
      </c>
      <c r="N71" s="24">
        <v>0</v>
      </c>
      <c r="P71" s="17">
        <v>67</v>
      </c>
      <c r="Q71" s="24">
        <v>0</v>
      </c>
      <c r="S71" s="17">
        <v>67</v>
      </c>
      <c r="T71" s="24">
        <v>0</v>
      </c>
      <c r="U71" s="22"/>
      <c r="V71" s="17">
        <v>67</v>
      </c>
      <c r="W71" s="24">
        <v>0</v>
      </c>
    </row>
    <row r="72" spans="1:23" x14ac:dyDescent="0.2">
      <c r="A72" s="17">
        <v>68</v>
      </c>
      <c r="B72" s="24">
        <v>0</v>
      </c>
      <c r="D72" s="17">
        <v>68</v>
      </c>
      <c r="E72" s="24">
        <v>0</v>
      </c>
      <c r="G72" s="17">
        <v>68</v>
      </c>
      <c r="H72" s="24">
        <v>0</v>
      </c>
      <c r="J72" s="17">
        <v>68</v>
      </c>
      <c r="K72" s="24">
        <v>0</v>
      </c>
      <c r="M72" s="17">
        <v>68</v>
      </c>
      <c r="N72" s="24">
        <v>0</v>
      </c>
      <c r="P72" s="17">
        <v>68</v>
      </c>
      <c r="Q72" s="24">
        <v>0</v>
      </c>
      <c r="S72" s="17">
        <v>68</v>
      </c>
      <c r="T72" s="24">
        <v>0</v>
      </c>
      <c r="U72" s="22"/>
      <c r="V72" s="17">
        <v>68</v>
      </c>
      <c r="W72" s="24">
        <v>0</v>
      </c>
    </row>
    <row r="73" spans="1:23" x14ac:dyDescent="0.2">
      <c r="A73" s="17">
        <v>69</v>
      </c>
      <c r="B73" s="24">
        <v>0</v>
      </c>
      <c r="D73" s="17">
        <v>69</v>
      </c>
      <c r="E73" s="24">
        <v>0</v>
      </c>
      <c r="G73" s="17">
        <v>69</v>
      </c>
      <c r="H73" s="24">
        <v>0</v>
      </c>
      <c r="J73" s="17">
        <v>69</v>
      </c>
      <c r="K73" s="24">
        <v>0</v>
      </c>
      <c r="M73" s="17">
        <v>69</v>
      </c>
      <c r="N73" s="24">
        <v>0</v>
      </c>
      <c r="P73" s="17">
        <v>69</v>
      </c>
      <c r="Q73" s="24">
        <v>0</v>
      </c>
      <c r="S73" s="17">
        <v>69</v>
      </c>
      <c r="T73" s="24">
        <v>0</v>
      </c>
      <c r="U73" s="22"/>
      <c r="V73" s="17">
        <v>69</v>
      </c>
      <c r="W73" s="24">
        <v>0</v>
      </c>
    </row>
    <row r="74" spans="1:23" x14ac:dyDescent="0.2">
      <c r="A74" s="17">
        <v>70</v>
      </c>
      <c r="B74" s="24">
        <v>0</v>
      </c>
      <c r="D74" s="17">
        <v>70</v>
      </c>
      <c r="E74" s="24">
        <v>0</v>
      </c>
      <c r="G74" s="17">
        <v>70</v>
      </c>
      <c r="H74" s="24">
        <v>0</v>
      </c>
      <c r="J74" s="17">
        <v>70</v>
      </c>
      <c r="K74" s="24">
        <v>0</v>
      </c>
      <c r="M74" s="17">
        <v>70</v>
      </c>
      <c r="N74" s="24">
        <v>0</v>
      </c>
      <c r="P74" s="17">
        <v>70</v>
      </c>
      <c r="Q74" s="24">
        <v>0</v>
      </c>
      <c r="S74" s="17">
        <v>70</v>
      </c>
      <c r="T74" s="24">
        <v>0</v>
      </c>
      <c r="U74" s="22"/>
      <c r="V74" s="17">
        <v>70</v>
      </c>
      <c r="W74" s="24">
        <v>0</v>
      </c>
    </row>
    <row r="75" spans="1:23" x14ac:dyDescent="0.2">
      <c r="A75" s="17">
        <v>71</v>
      </c>
      <c r="B75" s="24">
        <v>0</v>
      </c>
      <c r="D75" s="17">
        <v>71</v>
      </c>
      <c r="E75" s="24">
        <v>0</v>
      </c>
      <c r="G75" s="17">
        <v>71</v>
      </c>
      <c r="H75" s="24">
        <v>0</v>
      </c>
      <c r="J75" s="17">
        <v>71</v>
      </c>
      <c r="K75" s="24">
        <v>0</v>
      </c>
      <c r="M75" s="17">
        <v>71</v>
      </c>
      <c r="N75" s="24">
        <v>0</v>
      </c>
      <c r="P75" s="17">
        <v>71</v>
      </c>
      <c r="Q75" s="24">
        <v>0</v>
      </c>
      <c r="S75" s="17">
        <v>71</v>
      </c>
      <c r="T75" s="24">
        <v>0</v>
      </c>
      <c r="U75" s="22"/>
      <c r="V75" s="17">
        <v>71</v>
      </c>
      <c r="W75" s="24">
        <v>0</v>
      </c>
    </row>
    <row r="76" spans="1:23" x14ac:dyDescent="0.2">
      <c r="A76" s="17">
        <v>72</v>
      </c>
      <c r="B76" s="25">
        <v>160.125</v>
      </c>
      <c r="C76" s="22"/>
      <c r="D76" s="17">
        <v>72</v>
      </c>
      <c r="E76" s="24">
        <v>0</v>
      </c>
      <c r="F76" s="21"/>
      <c r="G76" s="17">
        <v>72</v>
      </c>
      <c r="H76" s="25">
        <v>280.875</v>
      </c>
      <c r="I76" s="21"/>
      <c r="J76" s="17">
        <v>72</v>
      </c>
      <c r="K76" s="24">
        <v>0</v>
      </c>
      <c r="M76" s="17">
        <v>72</v>
      </c>
      <c r="N76" s="25">
        <v>382.72500000000002</v>
      </c>
      <c r="O76" s="22"/>
      <c r="P76" s="17">
        <v>72</v>
      </c>
      <c r="Q76" s="24">
        <v>0</v>
      </c>
      <c r="S76" s="17">
        <v>72</v>
      </c>
      <c r="T76" s="25">
        <v>497.70000000000005</v>
      </c>
      <c r="U76" s="22"/>
      <c r="V76" s="17">
        <v>72</v>
      </c>
      <c r="W76" s="24">
        <v>0</v>
      </c>
    </row>
    <row r="77" spans="1:23" x14ac:dyDescent="0.2">
      <c r="A77" s="17">
        <v>73</v>
      </c>
      <c r="B77" s="24">
        <v>0</v>
      </c>
      <c r="D77" s="17">
        <v>73</v>
      </c>
      <c r="E77" s="24">
        <v>0</v>
      </c>
      <c r="G77" s="17">
        <v>73</v>
      </c>
      <c r="H77" s="24">
        <v>0</v>
      </c>
      <c r="J77" s="17">
        <v>73</v>
      </c>
      <c r="K77" s="24">
        <v>0</v>
      </c>
      <c r="M77" s="17">
        <v>73</v>
      </c>
      <c r="N77" s="24">
        <v>0</v>
      </c>
      <c r="P77" s="17">
        <v>73</v>
      </c>
      <c r="Q77" s="24">
        <v>0</v>
      </c>
      <c r="S77" s="17">
        <v>73</v>
      </c>
      <c r="T77" s="24">
        <v>0</v>
      </c>
      <c r="U77" s="22"/>
      <c r="V77" s="17">
        <v>73</v>
      </c>
      <c r="W77" s="24">
        <v>0</v>
      </c>
    </row>
    <row r="78" spans="1:23" x14ac:dyDescent="0.2">
      <c r="A78" s="17">
        <v>74</v>
      </c>
      <c r="B78" s="24">
        <v>0</v>
      </c>
      <c r="D78" s="17">
        <v>74</v>
      </c>
      <c r="E78" s="24">
        <v>0</v>
      </c>
      <c r="G78" s="17">
        <v>74</v>
      </c>
      <c r="H78" s="24">
        <v>0</v>
      </c>
      <c r="J78" s="17">
        <v>74</v>
      </c>
      <c r="K78" s="24">
        <v>0</v>
      </c>
      <c r="M78" s="17">
        <v>74</v>
      </c>
      <c r="N78" s="24">
        <v>0</v>
      </c>
      <c r="P78" s="17">
        <v>74</v>
      </c>
      <c r="Q78" s="24">
        <v>0</v>
      </c>
      <c r="S78" s="17">
        <v>74</v>
      </c>
      <c r="T78" s="24">
        <v>0</v>
      </c>
      <c r="U78" s="22"/>
      <c r="V78" s="17">
        <v>74</v>
      </c>
      <c r="W78" s="24">
        <v>0</v>
      </c>
    </row>
    <row r="79" spans="1:23" x14ac:dyDescent="0.2">
      <c r="A79" s="17">
        <v>75</v>
      </c>
      <c r="B79" s="24">
        <v>0</v>
      </c>
      <c r="D79" s="17">
        <v>75</v>
      </c>
      <c r="E79" s="24">
        <v>0</v>
      </c>
      <c r="G79" s="17">
        <v>75</v>
      </c>
      <c r="H79" s="24">
        <v>0</v>
      </c>
      <c r="J79" s="17">
        <v>75</v>
      </c>
      <c r="K79" s="24">
        <v>0</v>
      </c>
      <c r="M79" s="17">
        <v>75</v>
      </c>
      <c r="N79" s="24">
        <v>0</v>
      </c>
      <c r="P79" s="17">
        <v>75</v>
      </c>
      <c r="Q79" s="24">
        <v>0</v>
      </c>
      <c r="S79" s="17">
        <v>75</v>
      </c>
      <c r="T79" s="24">
        <v>0</v>
      </c>
      <c r="V79" s="17">
        <v>75</v>
      </c>
      <c r="W79" s="24">
        <v>0</v>
      </c>
    </row>
    <row r="80" spans="1:23" x14ac:dyDescent="0.2">
      <c r="A80" s="17">
        <v>76</v>
      </c>
      <c r="B80" s="24">
        <v>0</v>
      </c>
      <c r="D80" s="17">
        <v>76</v>
      </c>
      <c r="E80" s="24">
        <v>0</v>
      </c>
      <c r="G80" s="17">
        <v>76</v>
      </c>
      <c r="H80" s="24">
        <v>0</v>
      </c>
      <c r="J80" s="17">
        <v>76</v>
      </c>
      <c r="K80" s="24">
        <v>0</v>
      </c>
      <c r="M80" s="17">
        <v>76</v>
      </c>
      <c r="N80" s="24">
        <v>0</v>
      </c>
      <c r="P80" s="17">
        <v>76</v>
      </c>
      <c r="Q80" s="24">
        <v>0</v>
      </c>
      <c r="S80" s="17">
        <v>76</v>
      </c>
      <c r="T80" s="24">
        <v>0</v>
      </c>
      <c r="V80" s="17">
        <v>76</v>
      </c>
      <c r="W80" s="24">
        <v>0</v>
      </c>
    </row>
    <row r="81" spans="1:23" x14ac:dyDescent="0.2">
      <c r="A81" s="17">
        <v>77</v>
      </c>
      <c r="B81" s="24">
        <v>0</v>
      </c>
      <c r="D81" s="17">
        <v>77</v>
      </c>
      <c r="E81" s="24">
        <v>0</v>
      </c>
      <c r="G81" s="17">
        <v>77</v>
      </c>
      <c r="H81" s="24">
        <v>0</v>
      </c>
      <c r="J81" s="17">
        <v>77</v>
      </c>
      <c r="K81" s="24">
        <v>0</v>
      </c>
      <c r="M81" s="17">
        <v>77</v>
      </c>
      <c r="N81" s="24">
        <v>0</v>
      </c>
      <c r="P81" s="17">
        <v>77</v>
      </c>
      <c r="Q81" s="24">
        <v>0</v>
      </c>
      <c r="S81" s="17">
        <v>77</v>
      </c>
      <c r="T81" s="24">
        <v>0</v>
      </c>
      <c r="V81" s="17">
        <v>77</v>
      </c>
      <c r="W81" s="24">
        <v>0</v>
      </c>
    </row>
    <row r="82" spans="1:23" x14ac:dyDescent="0.2">
      <c r="A82" s="17">
        <v>78</v>
      </c>
      <c r="B82" s="24">
        <v>0</v>
      </c>
      <c r="D82" s="17">
        <v>78</v>
      </c>
      <c r="E82" s="24">
        <v>0</v>
      </c>
      <c r="G82" s="17">
        <v>78</v>
      </c>
      <c r="H82" s="24">
        <v>0</v>
      </c>
      <c r="J82" s="17">
        <v>78</v>
      </c>
      <c r="K82" s="24">
        <v>0</v>
      </c>
      <c r="M82" s="17">
        <v>78</v>
      </c>
      <c r="N82" s="24">
        <v>0</v>
      </c>
      <c r="P82" s="17">
        <v>78</v>
      </c>
      <c r="Q82" s="24">
        <v>0</v>
      </c>
      <c r="S82" s="17">
        <v>78</v>
      </c>
      <c r="T82" s="24">
        <v>0</v>
      </c>
      <c r="V82" s="17">
        <v>78</v>
      </c>
      <c r="W82" s="24">
        <v>0</v>
      </c>
    </row>
    <row r="83" spans="1:23" x14ac:dyDescent="0.2">
      <c r="A83" s="17">
        <v>79</v>
      </c>
      <c r="B83" s="24">
        <v>0</v>
      </c>
      <c r="D83" s="17">
        <v>79</v>
      </c>
      <c r="E83" s="24">
        <v>0</v>
      </c>
      <c r="G83" s="17">
        <v>79</v>
      </c>
      <c r="H83" s="24">
        <v>0</v>
      </c>
      <c r="J83" s="17">
        <v>79</v>
      </c>
      <c r="K83" s="24">
        <v>0</v>
      </c>
      <c r="M83" s="17">
        <v>79</v>
      </c>
      <c r="N83" s="24">
        <v>0</v>
      </c>
      <c r="P83" s="17">
        <v>79</v>
      </c>
      <c r="Q83" s="24">
        <v>0</v>
      </c>
      <c r="S83" s="17">
        <v>79</v>
      </c>
      <c r="T83" s="24">
        <v>0</v>
      </c>
      <c r="V83" s="17">
        <v>79</v>
      </c>
      <c r="W83" s="24">
        <v>0</v>
      </c>
    </row>
    <row r="84" spans="1:23" x14ac:dyDescent="0.2">
      <c r="A84" s="17">
        <v>80</v>
      </c>
      <c r="B84" s="25">
        <v>170.625</v>
      </c>
      <c r="C84" s="22"/>
      <c r="D84" s="17">
        <v>80</v>
      </c>
      <c r="E84" s="25">
        <v>91.875</v>
      </c>
      <c r="F84" s="21"/>
      <c r="G84" s="17">
        <v>80</v>
      </c>
      <c r="H84" s="25">
        <v>301.875</v>
      </c>
      <c r="I84" s="21"/>
      <c r="J84" s="17">
        <v>80</v>
      </c>
      <c r="K84" s="25">
        <v>160.125</v>
      </c>
      <c r="M84" s="17">
        <v>80</v>
      </c>
      <c r="N84" s="25">
        <v>412.12500000000006</v>
      </c>
      <c r="O84" s="22"/>
      <c r="P84" s="17">
        <v>80</v>
      </c>
      <c r="Q84" s="25">
        <v>217.87500000000003</v>
      </c>
      <c r="S84" s="17">
        <v>80</v>
      </c>
      <c r="T84" s="25">
        <v>535.5</v>
      </c>
      <c r="V84" s="17">
        <v>80</v>
      </c>
      <c r="W84" s="25">
        <v>283.5</v>
      </c>
    </row>
    <row r="85" spans="1:23" x14ac:dyDescent="0.2">
      <c r="A85" s="17">
        <v>81</v>
      </c>
      <c r="B85" s="24">
        <v>0</v>
      </c>
      <c r="D85" s="17">
        <v>81</v>
      </c>
      <c r="E85" s="24">
        <v>0</v>
      </c>
      <c r="G85" s="17">
        <v>81</v>
      </c>
      <c r="H85" s="24">
        <v>0</v>
      </c>
      <c r="J85" s="17">
        <v>81</v>
      </c>
      <c r="K85" s="24">
        <v>0</v>
      </c>
      <c r="M85" s="17">
        <v>81</v>
      </c>
      <c r="N85" s="24">
        <v>0</v>
      </c>
      <c r="P85" s="17">
        <v>81</v>
      </c>
      <c r="Q85" s="24">
        <v>0</v>
      </c>
      <c r="S85" s="17">
        <v>81</v>
      </c>
      <c r="T85" s="24">
        <v>0</v>
      </c>
      <c r="V85" s="17">
        <v>81</v>
      </c>
      <c r="W85" s="24">
        <v>0</v>
      </c>
    </row>
    <row r="86" spans="1:23" x14ac:dyDescent="0.2">
      <c r="A86" s="17">
        <v>82</v>
      </c>
      <c r="B86" s="24">
        <v>0</v>
      </c>
      <c r="D86" s="17">
        <v>82</v>
      </c>
      <c r="E86" s="24">
        <v>0</v>
      </c>
      <c r="G86" s="17">
        <v>82</v>
      </c>
      <c r="H86" s="24">
        <v>0</v>
      </c>
      <c r="J86" s="17">
        <v>82</v>
      </c>
      <c r="K86" s="24">
        <v>0</v>
      </c>
      <c r="M86" s="17">
        <v>82</v>
      </c>
      <c r="N86" s="24">
        <v>0</v>
      </c>
      <c r="P86" s="17">
        <v>82</v>
      </c>
      <c r="Q86" s="24">
        <v>0</v>
      </c>
      <c r="S86" s="17">
        <v>82</v>
      </c>
      <c r="T86" s="24">
        <v>0</v>
      </c>
      <c r="V86" s="17">
        <v>82</v>
      </c>
      <c r="W86" s="24">
        <v>0</v>
      </c>
    </row>
    <row r="87" spans="1:23" x14ac:dyDescent="0.2">
      <c r="A87" s="17">
        <v>83</v>
      </c>
      <c r="B87" s="24">
        <v>0</v>
      </c>
      <c r="D87" s="17">
        <v>83</v>
      </c>
      <c r="E87" s="24">
        <v>0</v>
      </c>
      <c r="G87" s="17">
        <v>83</v>
      </c>
      <c r="H87" s="24">
        <v>0</v>
      </c>
      <c r="J87" s="17">
        <v>83</v>
      </c>
      <c r="K87" s="24">
        <v>0</v>
      </c>
      <c r="M87" s="17">
        <v>83</v>
      </c>
      <c r="N87" s="24">
        <v>0</v>
      </c>
      <c r="P87" s="17">
        <v>83</v>
      </c>
      <c r="Q87" s="24">
        <v>0</v>
      </c>
      <c r="S87" s="17">
        <v>83</v>
      </c>
      <c r="T87" s="24">
        <v>0</v>
      </c>
      <c r="V87" s="17">
        <v>83</v>
      </c>
      <c r="W87" s="24">
        <v>0</v>
      </c>
    </row>
    <row r="88" spans="1:23" x14ac:dyDescent="0.2">
      <c r="A88" s="17">
        <v>84</v>
      </c>
      <c r="B88" s="24">
        <v>0</v>
      </c>
      <c r="D88" s="17">
        <v>84</v>
      </c>
      <c r="E88" s="24">
        <v>0</v>
      </c>
      <c r="G88" s="17">
        <v>84</v>
      </c>
      <c r="H88" s="24">
        <v>0</v>
      </c>
      <c r="J88" s="17">
        <v>84</v>
      </c>
      <c r="K88" s="24">
        <v>0</v>
      </c>
      <c r="M88" s="17">
        <v>84</v>
      </c>
      <c r="N88" s="24">
        <v>0</v>
      </c>
      <c r="P88" s="17">
        <v>84</v>
      </c>
      <c r="Q88" s="24">
        <v>0</v>
      </c>
      <c r="S88" s="17">
        <v>84</v>
      </c>
      <c r="T88" s="24">
        <v>0</v>
      </c>
      <c r="V88" s="17">
        <v>84</v>
      </c>
      <c r="W88" s="24">
        <v>0</v>
      </c>
    </row>
    <row r="89" spans="1:23" x14ac:dyDescent="0.2">
      <c r="A89" s="17">
        <v>85</v>
      </c>
      <c r="B89" s="24">
        <v>0</v>
      </c>
      <c r="D89" s="17">
        <v>85</v>
      </c>
      <c r="E89" s="24">
        <v>0</v>
      </c>
      <c r="G89" s="17">
        <v>85</v>
      </c>
      <c r="H89" s="24">
        <v>0</v>
      </c>
      <c r="J89" s="17">
        <v>85</v>
      </c>
      <c r="K89" s="24">
        <v>0</v>
      </c>
      <c r="M89" s="17">
        <v>85</v>
      </c>
      <c r="N89" s="24">
        <v>0</v>
      </c>
      <c r="P89" s="17">
        <v>85</v>
      </c>
      <c r="Q89" s="24">
        <v>0</v>
      </c>
      <c r="S89" s="17">
        <v>85</v>
      </c>
      <c r="T89" s="24">
        <v>0</v>
      </c>
      <c r="V89" s="17">
        <v>85</v>
      </c>
      <c r="W89" s="24">
        <v>0</v>
      </c>
    </row>
    <row r="90" spans="1:23" x14ac:dyDescent="0.2">
      <c r="A90" s="17">
        <v>86</v>
      </c>
      <c r="B90" s="24">
        <v>0</v>
      </c>
      <c r="D90" s="17">
        <v>86</v>
      </c>
      <c r="E90" s="24">
        <v>0</v>
      </c>
      <c r="G90" s="17">
        <v>86</v>
      </c>
      <c r="H90" s="24">
        <v>0</v>
      </c>
      <c r="J90" s="17">
        <v>86</v>
      </c>
      <c r="K90" s="24">
        <v>0</v>
      </c>
      <c r="M90" s="17">
        <v>86</v>
      </c>
      <c r="N90" s="24">
        <v>0</v>
      </c>
      <c r="P90" s="17">
        <v>86</v>
      </c>
      <c r="Q90" s="24">
        <v>0</v>
      </c>
      <c r="S90" s="17">
        <v>86</v>
      </c>
      <c r="T90" s="24">
        <v>0</v>
      </c>
      <c r="V90" s="17">
        <v>86</v>
      </c>
      <c r="W90" s="24">
        <v>0</v>
      </c>
    </row>
    <row r="91" spans="1:23" x14ac:dyDescent="0.2">
      <c r="A91" s="17">
        <v>87</v>
      </c>
      <c r="B91" s="24">
        <v>0</v>
      </c>
      <c r="D91" s="17">
        <v>87</v>
      </c>
      <c r="E91" s="24">
        <v>0</v>
      </c>
      <c r="G91" s="17">
        <v>87</v>
      </c>
      <c r="H91" s="24">
        <v>0</v>
      </c>
      <c r="J91" s="17">
        <v>87</v>
      </c>
      <c r="K91" s="24">
        <v>0</v>
      </c>
      <c r="M91" s="17">
        <v>87</v>
      </c>
      <c r="N91" s="24">
        <v>0</v>
      </c>
      <c r="P91" s="17">
        <v>87</v>
      </c>
      <c r="Q91" s="24">
        <v>0</v>
      </c>
      <c r="S91" s="17">
        <v>87</v>
      </c>
      <c r="T91" s="24">
        <v>0</v>
      </c>
      <c r="V91" s="17">
        <v>87</v>
      </c>
      <c r="W91" s="24">
        <v>0</v>
      </c>
    </row>
    <row r="92" spans="1:23" x14ac:dyDescent="0.2">
      <c r="A92" s="17">
        <v>88</v>
      </c>
      <c r="B92" s="25">
        <v>194.25</v>
      </c>
      <c r="C92" s="22"/>
      <c r="D92" s="17">
        <v>88</v>
      </c>
      <c r="E92" s="24">
        <v>0</v>
      </c>
      <c r="F92" s="21"/>
      <c r="G92" s="17">
        <v>88</v>
      </c>
      <c r="H92" s="25">
        <v>341.25</v>
      </c>
      <c r="I92" s="21"/>
      <c r="J92" s="17">
        <v>88</v>
      </c>
      <c r="K92" s="24">
        <v>0</v>
      </c>
      <c r="M92" s="17">
        <v>88</v>
      </c>
      <c r="N92" s="25">
        <v>465.15000000000009</v>
      </c>
      <c r="O92" s="22"/>
      <c r="P92" s="17">
        <v>88</v>
      </c>
      <c r="Q92" s="24">
        <v>0</v>
      </c>
      <c r="S92" s="17">
        <v>88</v>
      </c>
      <c r="T92" s="25">
        <v>604.79999999999995</v>
      </c>
      <c r="V92" s="17">
        <v>88</v>
      </c>
      <c r="W92" s="24">
        <v>0</v>
      </c>
    </row>
    <row r="93" spans="1:23" x14ac:dyDescent="0.2">
      <c r="A93" s="17">
        <v>89</v>
      </c>
      <c r="B93" s="24">
        <v>0</v>
      </c>
      <c r="D93" s="17">
        <v>89</v>
      </c>
      <c r="E93" s="24">
        <v>0</v>
      </c>
      <c r="G93" s="17">
        <v>89</v>
      </c>
      <c r="H93" s="24">
        <v>0</v>
      </c>
      <c r="J93" s="17">
        <v>89</v>
      </c>
      <c r="K93" s="24">
        <v>0</v>
      </c>
      <c r="M93" s="17">
        <v>89</v>
      </c>
      <c r="N93" s="24">
        <v>0</v>
      </c>
      <c r="P93" s="17">
        <v>89</v>
      </c>
      <c r="Q93" s="24">
        <v>0</v>
      </c>
      <c r="S93" s="17">
        <v>89</v>
      </c>
      <c r="T93" s="24">
        <v>0</v>
      </c>
      <c r="V93" s="17">
        <v>89</v>
      </c>
      <c r="W93" s="24">
        <v>0</v>
      </c>
    </row>
    <row r="94" spans="1:23" x14ac:dyDescent="0.2">
      <c r="A94" s="17">
        <v>90</v>
      </c>
      <c r="B94" s="24">
        <v>0</v>
      </c>
      <c r="D94" s="17">
        <v>90</v>
      </c>
      <c r="E94" s="24">
        <v>0</v>
      </c>
      <c r="G94" s="17">
        <v>90</v>
      </c>
      <c r="H94" s="24">
        <v>0</v>
      </c>
      <c r="J94" s="17">
        <v>90</v>
      </c>
      <c r="K94" s="24">
        <v>0</v>
      </c>
      <c r="M94" s="17">
        <v>90</v>
      </c>
      <c r="N94" s="24">
        <v>0</v>
      </c>
      <c r="P94" s="17">
        <v>90</v>
      </c>
      <c r="Q94" s="24">
        <v>0</v>
      </c>
      <c r="S94" s="17">
        <v>90</v>
      </c>
      <c r="T94" s="24">
        <v>0</v>
      </c>
      <c r="V94" s="17">
        <v>90</v>
      </c>
      <c r="W94" s="24">
        <v>0</v>
      </c>
    </row>
    <row r="95" spans="1:23" x14ac:dyDescent="0.2">
      <c r="A95" s="17">
        <v>91</v>
      </c>
      <c r="B95" s="24">
        <v>0</v>
      </c>
      <c r="D95" s="17">
        <v>91</v>
      </c>
      <c r="E95" s="24">
        <v>0</v>
      </c>
      <c r="G95" s="17">
        <v>91</v>
      </c>
      <c r="H95" s="24">
        <v>0</v>
      </c>
      <c r="J95" s="17">
        <v>91</v>
      </c>
      <c r="K95" s="24">
        <v>0</v>
      </c>
      <c r="M95" s="17">
        <v>91</v>
      </c>
      <c r="N95" s="24">
        <v>0</v>
      </c>
      <c r="P95" s="17">
        <v>91</v>
      </c>
      <c r="Q95" s="24">
        <v>0</v>
      </c>
      <c r="S95" s="17">
        <v>91</v>
      </c>
      <c r="T95" s="24">
        <v>0</v>
      </c>
      <c r="V95" s="17">
        <v>91</v>
      </c>
      <c r="W95" s="24">
        <v>0</v>
      </c>
    </row>
    <row r="96" spans="1:23" x14ac:dyDescent="0.2">
      <c r="A96" s="17">
        <v>92</v>
      </c>
      <c r="B96" s="24">
        <v>0</v>
      </c>
      <c r="D96" s="17">
        <v>92</v>
      </c>
      <c r="E96" s="24">
        <v>0</v>
      </c>
      <c r="G96" s="17">
        <v>92</v>
      </c>
      <c r="H96" s="24">
        <v>0</v>
      </c>
      <c r="J96" s="17">
        <v>92</v>
      </c>
      <c r="K96" s="24">
        <v>0</v>
      </c>
      <c r="M96" s="17">
        <v>92</v>
      </c>
      <c r="N96" s="24">
        <v>0</v>
      </c>
      <c r="P96" s="17">
        <v>92</v>
      </c>
      <c r="Q96" s="24">
        <v>0</v>
      </c>
      <c r="S96" s="17">
        <v>92</v>
      </c>
      <c r="T96" s="24">
        <v>0</v>
      </c>
      <c r="V96" s="17">
        <v>92</v>
      </c>
      <c r="W96" s="24">
        <v>0</v>
      </c>
    </row>
    <row r="97" spans="1:23" x14ac:dyDescent="0.2">
      <c r="A97" s="17">
        <v>93</v>
      </c>
      <c r="B97" s="24">
        <v>0</v>
      </c>
      <c r="D97" s="17">
        <v>93</v>
      </c>
      <c r="E97" s="24">
        <v>0</v>
      </c>
      <c r="G97" s="17">
        <v>93</v>
      </c>
      <c r="H97" s="24">
        <v>0</v>
      </c>
      <c r="J97" s="17">
        <v>93</v>
      </c>
      <c r="K97" s="24">
        <v>0</v>
      </c>
      <c r="M97" s="17">
        <v>93</v>
      </c>
      <c r="N97" s="24">
        <v>0</v>
      </c>
      <c r="P97" s="17">
        <v>93</v>
      </c>
      <c r="Q97" s="24">
        <v>0</v>
      </c>
      <c r="S97" s="17">
        <v>93</v>
      </c>
      <c r="T97" s="24">
        <v>0</v>
      </c>
      <c r="V97" s="17">
        <v>93</v>
      </c>
      <c r="W97" s="24">
        <v>0</v>
      </c>
    </row>
    <row r="98" spans="1:23" x14ac:dyDescent="0.2">
      <c r="A98" s="17">
        <v>94</v>
      </c>
      <c r="B98" s="24">
        <v>0</v>
      </c>
      <c r="D98" s="17">
        <v>94</v>
      </c>
      <c r="E98" s="24">
        <v>0</v>
      </c>
      <c r="G98" s="17">
        <v>94</v>
      </c>
      <c r="H98" s="24">
        <v>0</v>
      </c>
      <c r="J98" s="17">
        <v>94</v>
      </c>
      <c r="K98" s="24">
        <v>0</v>
      </c>
      <c r="M98" s="17">
        <v>94</v>
      </c>
      <c r="N98" s="24">
        <v>0</v>
      </c>
      <c r="P98" s="17">
        <v>94</v>
      </c>
      <c r="Q98" s="24">
        <v>0</v>
      </c>
      <c r="S98" s="17">
        <v>94</v>
      </c>
      <c r="T98" s="24">
        <v>0</v>
      </c>
      <c r="V98" s="17">
        <v>94</v>
      </c>
      <c r="W98" s="24">
        <v>0</v>
      </c>
    </row>
    <row r="99" spans="1:23" x14ac:dyDescent="0.2">
      <c r="A99" s="17">
        <v>95</v>
      </c>
      <c r="B99" s="24">
        <v>0</v>
      </c>
      <c r="D99" s="17">
        <v>95</v>
      </c>
      <c r="E99" s="24">
        <v>0</v>
      </c>
      <c r="G99" s="17">
        <v>95</v>
      </c>
      <c r="H99" s="24">
        <v>0</v>
      </c>
      <c r="J99" s="17">
        <v>95</v>
      </c>
      <c r="K99" s="24">
        <v>0</v>
      </c>
      <c r="M99" s="17">
        <v>95</v>
      </c>
      <c r="N99" s="24">
        <v>0</v>
      </c>
      <c r="P99" s="17">
        <v>95</v>
      </c>
      <c r="Q99" s="24">
        <v>0</v>
      </c>
      <c r="S99" s="17">
        <v>95</v>
      </c>
      <c r="T99" s="24">
        <v>0</v>
      </c>
      <c r="V99" s="17">
        <v>95</v>
      </c>
      <c r="W99" s="24">
        <v>0</v>
      </c>
    </row>
    <row r="100" spans="1:23" x14ac:dyDescent="0.2">
      <c r="A100" s="17">
        <v>96</v>
      </c>
      <c r="B100" s="25">
        <v>204.75</v>
      </c>
      <c r="C100" s="22"/>
      <c r="D100" s="17">
        <v>96</v>
      </c>
      <c r="E100" s="25">
        <v>102.375</v>
      </c>
      <c r="F100" s="21"/>
      <c r="G100" s="17">
        <v>96</v>
      </c>
      <c r="H100" s="25">
        <v>362.25</v>
      </c>
      <c r="I100" s="21"/>
      <c r="J100" s="17">
        <v>96</v>
      </c>
      <c r="K100" s="25">
        <v>181.125</v>
      </c>
      <c r="M100" s="17">
        <v>96</v>
      </c>
      <c r="N100" s="25">
        <v>494.55000000000007</v>
      </c>
      <c r="O100" s="22"/>
      <c r="P100" s="17">
        <v>96</v>
      </c>
      <c r="Q100" s="25">
        <v>247.27500000000003</v>
      </c>
      <c r="S100" s="17">
        <v>96</v>
      </c>
      <c r="T100" s="25">
        <v>642.6</v>
      </c>
      <c r="V100" s="17">
        <v>96</v>
      </c>
      <c r="W100" s="25">
        <v>321.3</v>
      </c>
    </row>
    <row r="101" spans="1:23" x14ac:dyDescent="0.2">
      <c r="A101" s="17">
        <v>97</v>
      </c>
      <c r="B101" s="24">
        <v>0</v>
      </c>
      <c r="D101" s="17">
        <v>97</v>
      </c>
      <c r="E101" s="24">
        <v>0</v>
      </c>
      <c r="G101" s="17">
        <v>97</v>
      </c>
      <c r="H101" s="24">
        <v>0</v>
      </c>
      <c r="J101" s="17">
        <v>97</v>
      </c>
      <c r="K101" s="24">
        <v>0</v>
      </c>
      <c r="M101" s="17">
        <v>97</v>
      </c>
      <c r="N101" s="24">
        <v>0</v>
      </c>
      <c r="P101" s="17">
        <v>97</v>
      </c>
      <c r="Q101" s="24">
        <v>0</v>
      </c>
      <c r="S101" s="17">
        <v>97</v>
      </c>
      <c r="T101" s="24">
        <v>0</v>
      </c>
      <c r="V101" s="17">
        <v>97</v>
      </c>
      <c r="W101" s="24">
        <v>0</v>
      </c>
    </row>
    <row r="102" spans="1:23" x14ac:dyDescent="0.2">
      <c r="A102" s="17">
        <v>98</v>
      </c>
      <c r="B102" s="24">
        <v>0</v>
      </c>
      <c r="D102" s="17">
        <v>98</v>
      </c>
      <c r="E102" s="24">
        <v>0</v>
      </c>
      <c r="G102" s="17">
        <v>98</v>
      </c>
      <c r="H102" s="24">
        <v>0</v>
      </c>
      <c r="J102" s="17">
        <v>98</v>
      </c>
      <c r="K102" s="24">
        <v>0</v>
      </c>
      <c r="M102" s="17">
        <v>98</v>
      </c>
      <c r="N102" s="24">
        <v>0</v>
      </c>
      <c r="P102" s="17">
        <v>98</v>
      </c>
      <c r="Q102" s="24">
        <v>0</v>
      </c>
      <c r="S102" s="17">
        <v>98</v>
      </c>
      <c r="T102" s="24">
        <v>0</v>
      </c>
      <c r="V102" s="17">
        <v>98</v>
      </c>
      <c r="W102" s="24">
        <v>0</v>
      </c>
    </row>
    <row r="103" spans="1:23" x14ac:dyDescent="0.2">
      <c r="A103" s="17">
        <v>99</v>
      </c>
      <c r="B103" s="24">
        <v>0</v>
      </c>
      <c r="D103" s="17">
        <v>99</v>
      </c>
      <c r="E103" s="24">
        <v>0</v>
      </c>
      <c r="G103" s="17">
        <v>99</v>
      </c>
      <c r="H103" s="24">
        <v>0</v>
      </c>
      <c r="J103" s="17">
        <v>99</v>
      </c>
      <c r="K103" s="24">
        <v>0</v>
      </c>
      <c r="M103" s="17">
        <v>99</v>
      </c>
      <c r="N103" s="24">
        <v>0</v>
      </c>
      <c r="P103" s="17">
        <v>99</v>
      </c>
      <c r="Q103" s="24">
        <v>0</v>
      </c>
      <c r="S103" s="17">
        <v>99</v>
      </c>
      <c r="T103" s="24">
        <v>0</v>
      </c>
      <c r="V103" s="17">
        <v>99</v>
      </c>
      <c r="W103" s="24">
        <v>0</v>
      </c>
    </row>
    <row r="104" spans="1:23" x14ac:dyDescent="0.2">
      <c r="A104" s="17">
        <v>100</v>
      </c>
      <c r="B104" s="24">
        <v>0</v>
      </c>
      <c r="D104" s="17">
        <v>100</v>
      </c>
      <c r="E104" s="24">
        <v>0</v>
      </c>
      <c r="G104" s="17">
        <v>100</v>
      </c>
      <c r="H104" s="24">
        <v>0</v>
      </c>
      <c r="J104" s="17">
        <v>100</v>
      </c>
      <c r="K104" s="24">
        <v>0</v>
      </c>
      <c r="M104" s="17">
        <v>100</v>
      </c>
      <c r="N104" s="24">
        <v>0</v>
      </c>
      <c r="P104" s="17">
        <v>100</v>
      </c>
      <c r="Q104" s="24">
        <v>0</v>
      </c>
      <c r="S104" s="17">
        <v>100</v>
      </c>
      <c r="T104" s="24">
        <v>0</v>
      </c>
      <c r="V104" s="17">
        <v>100</v>
      </c>
      <c r="W104" s="24">
        <v>0</v>
      </c>
    </row>
    <row r="105" spans="1:23" x14ac:dyDescent="0.2">
      <c r="A105" s="17">
        <v>101</v>
      </c>
      <c r="B105" s="24">
        <v>0</v>
      </c>
      <c r="D105" s="17">
        <v>101</v>
      </c>
      <c r="E105" s="24">
        <v>0</v>
      </c>
      <c r="G105" s="17">
        <v>101</v>
      </c>
      <c r="H105" s="24">
        <v>0</v>
      </c>
      <c r="J105" s="17">
        <v>101</v>
      </c>
      <c r="K105" s="24">
        <v>0</v>
      </c>
      <c r="M105" s="17">
        <v>101</v>
      </c>
      <c r="N105" s="24">
        <v>0</v>
      </c>
      <c r="P105" s="17">
        <v>101</v>
      </c>
      <c r="Q105" s="24">
        <v>0</v>
      </c>
      <c r="S105" s="17">
        <v>101</v>
      </c>
      <c r="T105" s="24">
        <v>0</v>
      </c>
      <c r="V105" s="17">
        <v>101</v>
      </c>
      <c r="W105" s="24">
        <v>0</v>
      </c>
    </row>
    <row r="106" spans="1:23" x14ac:dyDescent="0.2">
      <c r="A106" s="17">
        <v>102</v>
      </c>
      <c r="B106" s="24">
        <v>0</v>
      </c>
      <c r="D106" s="17">
        <v>102</v>
      </c>
      <c r="E106" s="24">
        <v>0</v>
      </c>
      <c r="G106" s="17">
        <v>102</v>
      </c>
      <c r="H106" s="24">
        <v>0</v>
      </c>
      <c r="J106" s="17">
        <v>102</v>
      </c>
      <c r="K106" s="24">
        <v>0</v>
      </c>
      <c r="M106" s="17">
        <v>102</v>
      </c>
      <c r="N106" s="24">
        <v>0</v>
      </c>
      <c r="P106" s="17">
        <v>102</v>
      </c>
      <c r="Q106" s="24">
        <v>0</v>
      </c>
      <c r="S106" s="17">
        <v>102</v>
      </c>
      <c r="T106" s="24">
        <v>0</v>
      </c>
      <c r="V106" s="17">
        <v>102</v>
      </c>
      <c r="W106" s="24">
        <v>0</v>
      </c>
    </row>
    <row r="107" spans="1:23" x14ac:dyDescent="0.2">
      <c r="A107" s="17">
        <v>103</v>
      </c>
      <c r="B107" s="24">
        <v>0</v>
      </c>
      <c r="D107" s="17">
        <v>103</v>
      </c>
      <c r="E107" s="24">
        <v>0</v>
      </c>
      <c r="G107" s="17">
        <v>103</v>
      </c>
      <c r="H107" s="24">
        <v>0</v>
      </c>
      <c r="J107" s="17">
        <v>103</v>
      </c>
      <c r="K107" s="24">
        <v>0</v>
      </c>
      <c r="M107" s="17">
        <v>103</v>
      </c>
      <c r="N107" s="24">
        <v>0</v>
      </c>
      <c r="P107" s="17">
        <v>103</v>
      </c>
      <c r="Q107" s="24">
        <v>0</v>
      </c>
      <c r="S107" s="17">
        <v>103</v>
      </c>
      <c r="T107" s="24">
        <v>0</v>
      </c>
      <c r="V107" s="17">
        <v>103</v>
      </c>
      <c r="W107" s="24">
        <v>0</v>
      </c>
    </row>
    <row r="108" spans="1:23" x14ac:dyDescent="0.2">
      <c r="A108" s="17">
        <v>104</v>
      </c>
      <c r="B108" s="25">
        <v>228.375</v>
      </c>
      <c r="C108" s="22"/>
      <c r="D108" s="17">
        <v>104</v>
      </c>
      <c r="E108" s="24">
        <v>0</v>
      </c>
      <c r="F108" s="21"/>
      <c r="G108" s="17">
        <v>104</v>
      </c>
      <c r="H108" s="25">
        <v>401.625</v>
      </c>
      <c r="I108" s="21"/>
      <c r="J108" s="17">
        <v>104</v>
      </c>
      <c r="K108" s="24">
        <v>0</v>
      </c>
      <c r="M108" s="17">
        <v>104</v>
      </c>
      <c r="N108" s="25">
        <v>547.57500000000005</v>
      </c>
      <c r="O108" s="22"/>
      <c r="P108" s="17">
        <v>104</v>
      </c>
      <c r="Q108" s="24">
        <v>0</v>
      </c>
      <c r="S108" s="17">
        <v>104</v>
      </c>
      <c r="T108" s="25">
        <v>711.90000000000009</v>
      </c>
      <c r="V108" s="17">
        <v>104</v>
      </c>
      <c r="W108" s="24">
        <v>0</v>
      </c>
    </row>
    <row r="109" spans="1:23" x14ac:dyDescent="0.2">
      <c r="A109" s="17">
        <v>105</v>
      </c>
      <c r="B109" s="24">
        <v>0</v>
      </c>
      <c r="D109" s="17">
        <v>105</v>
      </c>
      <c r="E109" s="24">
        <v>0</v>
      </c>
      <c r="G109" s="17">
        <v>105</v>
      </c>
      <c r="H109" s="24">
        <v>0</v>
      </c>
      <c r="J109" s="17">
        <v>105</v>
      </c>
      <c r="K109" s="24">
        <v>0</v>
      </c>
      <c r="M109" s="17">
        <v>105</v>
      </c>
      <c r="N109" s="24">
        <v>0</v>
      </c>
      <c r="P109" s="17">
        <v>105</v>
      </c>
      <c r="Q109" s="24">
        <v>0</v>
      </c>
      <c r="S109" s="17">
        <v>105</v>
      </c>
      <c r="T109" s="24">
        <v>0</v>
      </c>
      <c r="V109" s="17">
        <v>105</v>
      </c>
      <c r="W109" s="24">
        <v>0</v>
      </c>
    </row>
    <row r="110" spans="1:23" x14ac:dyDescent="0.2">
      <c r="A110" s="17">
        <v>106</v>
      </c>
      <c r="B110" s="24">
        <v>0</v>
      </c>
      <c r="D110" s="17">
        <v>106</v>
      </c>
      <c r="E110" s="24">
        <v>0</v>
      </c>
      <c r="G110" s="17">
        <v>106</v>
      </c>
      <c r="H110" s="24">
        <v>0</v>
      </c>
      <c r="J110" s="17">
        <v>106</v>
      </c>
      <c r="K110" s="24">
        <v>0</v>
      </c>
      <c r="M110" s="17">
        <v>106</v>
      </c>
      <c r="N110" s="24">
        <v>0</v>
      </c>
      <c r="P110" s="17">
        <v>106</v>
      </c>
      <c r="Q110" s="24">
        <v>0</v>
      </c>
      <c r="S110" s="17">
        <v>106</v>
      </c>
      <c r="T110" s="24">
        <v>0</v>
      </c>
      <c r="V110" s="17">
        <v>106</v>
      </c>
      <c r="W110" s="24">
        <v>0</v>
      </c>
    </row>
    <row r="111" spans="1:23" x14ac:dyDescent="0.2">
      <c r="A111" s="17">
        <v>107</v>
      </c>
      <c r="B111" s="24">
        <v>0</v>
      </c>
      <c r="D111" s="17">
        <v>107</v>
      </c>
      <c r="E111" s="24">
        <v>0</v>
      </c>
      <c r="G111" s="17">
        <v>107</v>
      </c>
      <c r="H111" s="24">
        <v>0</v>
      </c>
      <c r="J111" s="17">
        <v>107</v>
      </c>
      <c r="K111" s="24">
        <v>0</v>
      </c>
      <c r="M111" s="17">
        <v>107</v>
      </c>
      <c r="N111" s="24">
        <v>0</v>
      </c>
      <c r="P111" s="17">
        <v>107</v>
      </c>
      <c r="Q111" s="24">
        <v>0</v>
      </c>
      <c r="S111" s="17">
        <v>107</v>
      </c>
      <c r="T111" s="24">
        <v>0</v>
      </c>
      <c r="V111" s="17">
        <v>107</v>
      </c>
      <c r="W111" s="24">
        <v>0</v>
      </c>
    </row>
    <row r="112" spans="1:23" x14ac:dyDescent="0.2">
      <c r="A112" s="17">
        <v>108</v>
      </c>
      <c r="B112" s="24">
        <v>0</v>
      </c>
      <c r="D112" s="17">
        <v>108</v>
      </c>
      <c r="E112" s="24">
        <v>0</v>
      </c>
      <c r="G112" s="17">
        <v>108</v>
      </c>
      <c r="H112" s="24">
        <v>0</v>
      </c>
      <c r="J112" s="17">
        <v>108</v>
      </c>
      <c r="K112" s="24">
        <v>0</v>
      </c>
      <c r="M112" s="17">
        <v>108</v>
      </c>
      <c r="N112" s="24">
        <v>0</v>
      </c>
      <c r="P112" s="17">
        <v>108</v>
      </c>
      <c r="Q112" s="24">
        <v>0</v>
      </c>
      <c r="S112" s="17">
        <v>108</v>
      </c>
      <c r="T112" s="24">
        <v>0</v>
      </c>
      <c r="V112" s="17">
        <v>108</v>
      </c>
      <c r="W112" s="24">
        <v>0</v>
      </c>
    </row>
    <row r="113" spans="1:23" x14ac:dyDescent="0.2">
      <c r="A113" s="17">
        <v>109</v>
      </c>
      <c r="B113" s="24">
        <v>0</v>
      </c>
      <c r="D113" s="17">
        <v>109</v>
      </c>
      <c r="E113" s="24">
        <v>0</v>
      </c>
      <c r="G113" s="17">
        <v>109</v>
      </c>
      <c r="H113" s="24">
        <v>0</v>
      </c>
      <c r="J113" s="17">
        <v>109</v>
      </c>
      <c r="K113" s="24">
        <v>0</v>
      </c>
      <c r="M113" s="17">
        <v>109</v>
      </c>
      <c r="N113" s="24">
        <v>0</v>
      </c>
      <c r="P113" s="17">
        <v>109</v>
      </c>
      <c r="Q113" s="24">
        <v>0</v>
      </c>
      <c r="S113" s="17">
        <v>109</v>
      </c>
      <c r="T113" s="24">
        <v>0</v>
      </c>
      <c r="V113" s="17">
        <v>109</v>
      </c>
      <c r="W113" s="24">
        <v>0</v>
      </c>
    </row>
    <row r="114" spans="1:23" x14ac:dyDescent="0.2">
      <c r="A114" s="17">
        <v>110</v>
      </c>
      <c r="B114" s="24">
        <v>0</v>
      </c>
      <c r="D114" s="17">
        <v>110</v>
      </c>
      <c r="E114" s="24">
        <v>0</v>
      </c>
      <c r="G114" s="17">
        <v>110</v>
      </c>
      <c r="H114" s="24">
        <v>0</v>
      </c>
      <c r="J114" s="17">
        <v>110</v>
      </c>
      <c r="K114" s="24">
        <v>0</v>
      </c>
      <c r="M114" s="17">
        <v>110</v>
      </c>
      <c r="N114" s="24">
        <v>0</v>
      </c>
      <c r="P114" s="17">
        <v>110</v>
      </c>
      <c r="Q114" s="24">
        <v>0</v>
      </c>
      <c r="S114" s="17">
        <v>110</v>
      </c>
      <c r="T114" s="24">
        <v>0</v>
      </c>
      <c r="V114" s="17">
        <v>110</v>
      </c>
      <c r="W114" s="24">
        <v>0</v>
      </c>
    </row>
    <row r="115" spans="1:23" x14ac:dyDescent="0.2">
      <c r="A115" s="17">
        <v>111</v>
      </c>
      <c r="B115" s="24">
        <v>0</v>
      </c>
      <c r="D115" s="17">
        <v>111</v>
      </c>
      <c r="E115" s="24">
        <v>0</v>
      </c>
      <c r="G115" s="17">
        <v>111</v>
      </c>
      <c r="H115" s="24">
        <v>0</v>
      </c>
      <c r="J115" s="17">
        <v>111</v>
      </c>
      <c r="K115" s="24">
        <v>0</v>
      </c>
      <c r="M115" s="17">
        <v>111</v>
      </c>
      <c r="N115" s="24">
        <v>0</v>
      </c>
      <c r="P115" s="17">
        <v>111</v>
      </c>
      <c r="Q115" s="24">
        <v>0</v>
      </c>
      <c r="S115" s="17">
        <v>111</v>
      </c>
      <c r="T115" s="24">
        <v>0</v>
      </c>
      <c r="V115" s="17">
        <v>111</v>
      </c>
      <c r="W115" s="24">
        <v>0</v>
      </c>
    </row>
    <row r="116" spans="1:23" x14ac:dyDescent="0.2">
      <c r="A116" s="17">
        <v>112</v>
      </c>
      <c r="B116" s="25">
        <v>238.875</v>
      </c>
      <c r="C116" s="22"/>
      <c r="D116" s="17">
        <v>112</v>
      </c>
      <c r="E116" s="25">
        <v>126</v>
      </c>
      <c r="F116" s="21"/>
      <c r="G116" s="17">
        <v>112</v>
      </c>
      <c r="H116" s="25">
        <v>422.625</v>
      </c>
      <c r="I116" s="21"/>
      <c r="J116" s="17">
        <v>112</v>
      </c>
      <c r="K116" s="25">
        <v>220.5</v>
      </c>
      <c r="M116" s="17">
        <v>112</v>
      </c>
      <c r="N116" s="25">
        <v>576.97500000000014</v>
      </c>
      <c r="O116" s="22"/>
      <c r="P116" s="17">
        <v>112</v>
      </c>
      <c r="Q116" s="25">
        <v>300.30000000000007</v>
      </c>
      <c r="S116" s="17">
        <v>112</v>
      </c>
      <c r="T116" s="25">
        <v>749.7</v>
      </c>
      <c r="V116" s="17">
        <v>112</v>
      </c>
      <c r="W116" s="25">
        <v>390.6</v>
      </c>
    </row>
    <row r="117" spans="1:23" x14ac:dyDescent="0.2">
      <c r="A117" s="17">
        <v>113</v>
      </c>
      <c r="B117" s="24">
        <v>0</v>
      </c>
      <c r="D117" s="17">
        <v>113</v>
      </c>
      <c r="E117" s="24">
        <v>0</v>
      </c>
      <c r="G117" s="17">
        <v>113</v>
      </c>
      <c r="H117" s="24">
        <v>0</v>
      </c>
      <c r="J117" s="17">
        <v>113</v>
      </c>
      <c r="K117" s="24">
        <v>0</v>
      </c>
      <c r="M117" s="17">
        <v>113</v>
      </c>
      <c r="N117" s="24">
        <v>0</v>
      </c>
      <c r="P117" s="17">
        <v>113</v>
      </c>
      <c r="Q117" s="24">
        <v>0</v>
      </c>
      <c r="S117" s="17">
        <v>113</v>
      </c>
      <c r="T117" s="24">
        <v>0</v>
      </c>
      <c r="V117" s="17">
        <v>113</v>
      </c>
      <c r="W117" s="24">
        <v>0</v>
      </c>
    </row>
    <row r="118" spans="1:23" x14ac:dyDescent="0.2">
      <c r="A118" s="17">
        <v>114</v>
      </c>
      <c r="B118" s="24">
        <v>0</v>
      </c>
      <c r="D118" s="17">
        <v>114</v>
      </c>
      <c r="E118" s="24">
        <v>0</v>
      </c>
      <c r="G118" s="17">
        <v>114</v>
      </c>
      <c r="H118" s="24">
        <v>0</v>
      </c>
      <c r="J118" s="17">
        <v>114</v>
      </c>
      <c r="K118" s="24">
        <v>0</v>
      </c>
      <c r="M118" s="17">
        <v>114</v>
      </c>
      <c r="N118" s="24">
        <v>0</v>
      </c>
      <c r="P118" s="17">
        <v>114</v>
      </c>
      <c r="Q118" s="24">
        <v>0</v>
      </c>
      <c r="S118" s="17">
        <v>114</v>
      </c>
      <c r="T118" s="24">
        <v>0</v>
      </c>
      <c r="V118" s="17">
        <v>114</v>
      </c>
      <c r="W118" s="24">
        <v>0</v>
      </c>
    </row>
    <row r="119" spans="1:23" x14ac:dyDescent="0.2">
      <c r="A119" s="17">
        <v>115</v>
      </c>
      <c r="B119" s="24">
        <v>0</v>
      </c>
      <c r="D119" s="17">
        <v>115</v>
      </c>
      <c r="E119" s="24">
        <v>0</v>
      </c>
      <c r="G119" s="17">
        <v>115</v>
      </c>
      <c r="H119" s="24">
        <v>0</v>
      </c>
      <c r="J119" s="17">
        <v>115</v>
      </c>
      <c r="K119" s="24">
        <v>0</v>
      </c>
      <c r="M119" s="17">
        <v>115</v>
      </c>
      <c r="N119" s="24">
        <v>0</v>
      </c>
      <c r="P119" s="17">
        <v>115</v>
      </c>
      <c r="Q119" s="24">
        <v>0</v>
      </c>
      <c r="S119" s="17">
        <v>115</v>
      </c>
      <c r="T119" s="24">
        <v>0</v>
      </c>
      <c r="V119" s="17">
        <v>115</v>
      </c>
      <c r="W119" s="24">
        <v>0</v>
      </c>
    </row>
    <row r="120" spans="1:23" x14ac:dyDescent="0.2">
      <c r="A120" s="17">
        <v>116</v>
      </c>
      <c r="B120" s="24">
        <v>0</v>
      </c>
      <c r="D120" s="17">
        <v>116</v>
      </c>
      <c r="E120" s="24">
        <v>0</v>
      </c>
      <c r="G120" s="17">
        <v>116</v>
      </c>
      <c r="H120" s="24">
        <v>0</v>
      </c>
      <c r="J120" s="17">
        <v>116</v>
      </c>
      <c r="K120" s="24">
        <v>0</v>
      </c>
      <c r="M120" s="17">
        <v>116</v>
      </c>
      <c r="N120" s="24">
        <v>0</v>
      </c>
      <c r="P120" s="17">
        <v>116</v>
      </c>
      <c r="Q120" s="24">
        <v>0</v>
      </c>
      <c r="S120" s="17">
        <v>116</v>
      </c>
      <c r="T120" s="24">
        <v>0</v>
      </c>
      <c r="V120" s="17">
        <v>116</v>
      </c>
      <c r="W120" s="24">
        <v>0</v>
      </c>
    </row>
    <row r="121" spans="1:23" x14ac:dyDescent="0.2">
      <c r="A121" s="17">
        <v>117</v>
      </c>
      <c r="B121" s="24">
        <v>0</v>
      </c>
      <c r="D121" s="17">
        <v>117</v>
      </c>
      <c r="E121" s="24">
        <v>0</v>
      </c>
      <c r="G121" s="17">
        <v>117</v>
      </c>
      <c r="H121" s="24">
        <v>0</v>
      </c>
      <c r="J121" s="17">
        <v>117</v>
      </c>
      <c r="K121" s="24">
        <v>0</v>
      </c>
      <c r="M121" s="17">
        <v>117</v>
      </c>
      <c r="N121" s="24">
        <v>0</v>
      </c>
      <c r="P121" s="17">
        <v>117</v>
      </c>
      <c r="Q121" s="24">
        <v>0</v>
      </c>
      <c r="S121" s="17">
        <v>117</v>
      </c>
      <c r="T121" s="24">
        <v>0</v>
      </c>
      <c r="V121" s="17">
        <v>117</v>
      </c>
      <c r="W121" s="24">
        <v>0</v>
      </c>
    </row>
    <row r="122" spans="1:23" x14ac:dyDescent="0.2">
      <c r="A122" s="17">
        <v>118</v>
      </c>
      <c r="B122" s="24">
        <v>0</v>
      </c>
      <c r="D122" s="17">
        <v>118</v>
      </c>
      <c r="E122" s="24">
        <v>0</v>
      </c>
      <c r="G122" s="17">
        <v>118</v>
      </c>
      <c r="H122" s="24">
        <v>0</v>
      </c>
      <c r="J122" s="17">
        <v>118</v>
      </c>
      <c r="K122" s="24">
        <v>0</v>
      </c>
      <c r="M122" s="17">
        <v>118</v>
      </c>
      <c r="N122" s="24">
        <v>0</v>
      </c>
      <c r="P122" s="17">
        <v>118</v>
      </c>
      <c r="Q122" s="24">
        <v>0</v>
      </c>
      <c r="S122" s="17">
        <v>118</v>
      </c>
      <c r="T122" s="24">
        <v>0</v>
      </c>
      <c r="V122" s="17">
        <v>118</v>
      </c>
      <c r="W122" s="24">
        <v>0</v>
      </c>
    </row>
    <row r="123" spans="1:23" x14ac:dyDescent="0.2">
      <c r="A123" s="17">
        <v>119</v>
      </c>
      <c r="B123" s="24">
        <v>0</v>
      </c>
      <c r="D123" s="17">
        <v>119</v>
      </c>
      <c r="E123" s="24">
        <v>0</v>
      </c>
      <c r="G123" s="17">
        <v>119</v>
      </c>
      <c r="H123" s="24">
        <v>0</v>
      </c>
      <c r="J123" s="17">
        <v>119</v>
      </c>
      <c r="K123" s="24">
        <v>0</v>
      </c>
      <c r="M123" s="17">
        <v>119</v>
      </c>
      <c r="N123" s="24">
        <v>0</v>
      </c>
      <c r="P123" s="17">
        <v>119</v>
      </c>
      <c r="Q123" s="24">
        <v>0</v>
      </c>
      <c r="S123" s="17">
        <v>119</v>
      </c>
      <c r="T123" s="24">
        <v>0</v>
      </c>
      <c r="V123" s="17">
        <v>119</v>
      </c>
      <c r="W123" s="24">
        <v>0</v>
      </c>
    </row>
    <row r="124" spans="1:23" x14ac:dyDescent="0.2">
      <c r="A124" s="17">
        <v>120</v>
      </c>
      <c r="B124" s="25">
        <v>262.5</v>
      </c>
      <c r="C124" s="22"/>
      <c r="D124" s="17">
        <v>120</v>
      </c>
      <c r="E124" s="24">
        <v>0</v>
      </c>
      <c r="F124" s="21"/>
      <c r="G124" s="17">
        <v>120</v>
      </c>
      <c r="H124" s="25">
        <v>462</v>
      </c>
      <c r="I124" s="21"/>
      <c r="J124" s="17">
        <v>120</v>
      </c>
      <c r="K124" s="24">
        <v>0</v>
      </c>
      <c r="M124" s="17">
        <v>120</v>
      </c>
      <c r="N124" s="25">
        <v>630.00000000000011</v>
      </c>
      <c r="O124" s="22"/>
      <c r="P124" s="17">
        <v>120</v>
      </c>
      <c r="Q124" s="24">
        <v>0</v>
      </c>
      <c r="S124" s="17">
        <v>120</v>
      </c>
      <c r="T124" s="25">
        <v>819</v>
      </c>
      <c r="V124" s="17">
        <v>120</v>
      </c>
      <c r="W124" s="24">
        <v>0</v>
      </c>
    </row>
    <row r="125" spans="1:23" x14ac:dyDescent="0.2">
      <c r="A125" s="17">
        <v>121</v>
      </c>
      <c r="B125" s="24">
        <v>0</v>
      </c>
      <c r="D125" s="17">
        <v>121</v>
      </c>
      <c r="E125" s="24">
        <v>0</v>
      </c>
      <c r="G125" s="17">
        <v>121</v>
      </c>
      <c r="H125" s="24">
        <v>0</v>
      </c>
      <c r="J125" s="17">
        <v>121</v>
      </c>
      <c r="K125" s="24">
        <v>0</v>
      </c>
      <c r="M125" s="17">
        <v>121</v>
      </c>
      <c r="N125" s="24">
        <v>0</v>
      </c>
      <c r="P125" s="17">
        <v>121</v>
      </c>
      <c r="Q125" s="24">
        <v>0</v>
      </c>
      <c r="S125" s="17">
        <v>121</v>
      </c>
      <c r="T125" s="24">
        <v>0</v>
      </c>
      <c r="V125" s="17">
        <v>121</v>
      </c>
      <c r="W125" s="24">
        <v>0</v>
      </c>
    </row>
    <row r="126" spans="1:23" x14ac:dyDescent="0.2">
      <c r="A126" s="17">
        <v>122</v>
      </c>
      <c r="B126" s="24">
        <v>0</v>
      </c>
      <c r="D126" s="17">
        <v>122</v>
      </c>
      <c r="E126" s="24">
        <v>0</v>
      </c>
      <c r="G126" s="17">
        <v>122</v>
      </c>
      <c r="H126" s="24">
        <v>0</v>
      </c>
      <c r="J126" s="17">
        <v>122</v>
      </c>
      <c r="K126" s="24">
        <v>0</v>
      </c>
      <c r="M126" s="17">
        <v>122</v>
      </c>
      <c r="N126" s="24">
        <v>0</v>
      </c>
      <c r="P126" s="17">
        <v>122</v>
      </c>
      <c r="Q126" s="24">
        <v>0</v>
      </c>
      <c r="S126" s="17">
        <v>122</v>
      </c>
      <c r="T126" s="24">
        <v>0</v>
      </c>
      <c r="V126" s="17">
        <v>122</v>
      </c>
      <c r="W126" s="24">
        <v>0</v>
      </c>
    </row>
    <row r="127" spans="1:23" x14ac:dyDescent="0.2">
      <c r="A127" s="17">
        <v>123</v>
      </c>
      <c r="B127" s="24">
        <v>0</v>
      </c>
      <c r="D127" s="17">
        <v>123</v>
      </c>
      <c r="E127" s="24">
        <v>0</v>
      </c>
      <c r="G127" s="17">
        <v>123</v>
      </c>
      <c r="H127" s="24">
        <v>0</v>
      </c>
      <c r="J127" s="17">
        <v>123</v>
      </c>
      <c r="K127" s="24">
        <v>0</v>
      </c>
      <c r="M127" s="17">
        <v>123</v>
      </c>
      <c r="N127" s="24">
        <v>0</v>
      </c>
      <c r="P127" s="17">
        <v>123</v>
      </c>
      <c r="Q127" s="24">
        <v>0</v>
      </c>
      <c r="S127" s="17">
        <v>123</v>
      </c>
      <c r="T127" s="24">
        <v>0</v>
      </c>
      <c r="V127" s="17">
        <v>123</v>
      </c>
      <c r="W127" s="24">
        <v>0</v>
      </c>
    </row>
    <row r="128" spans="1:23" x14ac:dyDescent="0.2">
      <c r="A128" s="17">
        <v>124</v>
      </c>
      <c r="B128" s="24">
        <v>0</v>
      </c>
      <c r="D128" s="17">
        <v>124</v>
      </c>
      <c r="E128" s="24">
        <v>0</v>
      </c>
      <c r="G128" s="17">
        <v>124</v>
      </c>
      <c r="H128" s="24">
        <v>0</v>
      </c>
      <c r="J128" s="17">
        <v>124</v>
      </c>
      <c r="K128" s="24">
        <v>0</v>
      </c>
      <c r="M128" s="17">
        <v>124</v>
      </c>
      <c r="N128" s="24">
        <v>0</v>
      </c>
      <c r="P128" s="17">
        <v>124</v>
      </c>
      <c r="Q128" s="24">
        <v>0</v>
      </c>
      <c r="S128" s="17">
        <v>124</v>
      </c>
      <c r="T128" s="24">
        <v>0</v>
      </c>
      <c r="V128" s="17">
        <v>124</v>
      </c>
      <c r="W128" s="24">
        <v>0</v>
      </c>
    </row>
    <row r="129" spans="1:23" x14ac:dyDescent="0.2">
      <c r="A129" s="17">
        <v>125</v>
      </c>
      <c r="B129" s="24">
        <v>0</v>
      </c>
      <c r="D129" s="17">
        <v>125</v>
      </c>
      <c r="E129" s="24">
        <v>0</v>
      </c>
      <c r="G129" s="17">
        <v>125</v>
      </c>
      <c r="H129" s="24">
        <v>0</v>
      </c>
      <c r="J129" s="17">
        <v>125</v>
      </c>
      <c r="K129" s="24">
        <v>0</v>
      </c>
      <c r="M129" s="17">
        <v>125</v>
      </c>
      <c r="N129" s="24">
        <v>0</v>
      </c>
      <c r="P129" s="17">
        <v>125</v>
      </c>
      <c r="Q129" s="24">
        <v>0</v>
      </c>
      <c r="S129" s="17">
        <v>125</v>
      </c>
      <c r="T129" s="24">
        <v>0</v>
      </c>
      <c r="V129" s="17">
        <v>125</v>
      </c>
      <c r="W129" s="24">
        <v>0</v>
      </c>
    </row>
    <row r="130" spans="1:23" x14ac:dyDescent="0.2">
      <c r="A130" s="17">
        <v>126</v>
      </c>
      <c r="B130" s="24">
        <v>0</v>
      </c>
      <c r="D130" s="17">
        <v>126</v>
      </c>
      <c r="E130" s="24">
        <v>0</v>
      </c>
      <c r="G130" s="17">
        <v>126</v>
      </c>
      <c r="H130" s="24">
        <v>0</v>
      </c>
      <c r="J130" s="17">
        <v>126</v>
      </c>
      <c r="K130" s="24">
        <v>0</v>
      </c>
      <c r="M130" s="17">
        <v>126</v>
      </c>
      <c r="N130" s="24">
        <v>0</v>
      </c>
      <c r="P130" s="17">
        <v>126</v>
      </c>
      <c r="Q130" s="24">
        <v>0</v>
      </c>
      <c r="S130" s="17">
        <v>126</v>
      </c>
      <c r="T130" s="24">
        <v>0</v>
      </c>
      <c r="V130" s="17">
        <v>126</v>
      </c>
      <c r="W130" s="24">
        <v>0</v>
      </c>
    </row>
    <row r="131" spans="1:23" x14ac:dyDescent="0.2">
      <c r="A131" s="17">
        <v>127</v>
      </c>
      <c r="B131" s="24">
        <v>0</v>
      </c>
      <c r="D131" s="17">
        <v>127</v>
      </c>
      <c r="E131" s="24">
        <v>0</v>
      </c>
      <c r="G131" s="17">
        <v>127</v>
      </c>
      <c r="H131" s="24">
        <v>0</v>
      </c>
      <c r="J131" s="17">
        <v>127</v>
      </c>
      <c r="K131" s="24">
        <v>0</v>
      </c>
      <c r="M131" s="17">
        <v>127</v>
      </c>
      <c r="N131" s="24">
        <v>0</v>
      </c>
      <c r="P131" s="17">
        <v>127</v>
      </c>
      <c r="Q131" s="24">
        <v>0</v>
      </c>
      <c r="S131" s="17">
        <v>127</v>
      </c>
      <c r="T131" s="24">
        <v>0</v>
      </c>
      <c r="V131" s="17">
        <v>127</v>
      </c>
      <c r="W131" s="24">
        <v>0</v>
      </c>
    </row>
    <row r="132" spans="1:23" x14ac:dyDescent="0.2">
      <c r="A132" s="17">
        <v>128</v>
      </c>
      <c r="B132" s="25">
        <v>273</v>
      </c>
      <c r="C132" s="22"/>
      <c r="D132" s="17">
        <v>128</v>
      </c>
      <c r="E132" s="25">
        <v>136.5</v>
      </c>
      <c r="F132" s="21"/>
      <c r="G132" s="17">
        <v>128</v>
      </c>
      <c r="H132" s="25">
        <v>483</v>
      </c>
      <c r="I132" s="21"/>
      <c r="J132" s="17">
        <v>128</v>
      </c>
      <c r="K132" s="25">
        <v>241.5</v>
      </c>
      <c r="M132" s="17">
        <v>128</v>
      </c>
      <c r="N132" s="25">
        <v>659.40000000000009</v>
      </c>
      <c r="O132" s="22"/>
      <c r="P132" s="17">
        <v>128</v>
      </c>
      <c r="Q132" s="25">
        <v>329.70000000000005</v>
      </c>
      <c r="S132" s="17">
        <v>128</v>
      </c>
      <c r="T132" s="25">
        <v>856.80000000000007</v>
      </c>
      <c r="V132" s="17">
        <v>128</v>
      </c>
      <c r="W132" s="25">
        <v>428.40000000000003</v>
      </c>
    </row>
    <row r="133" spans="1:23" x14ac:dyDescent="0.2">
      <c r="A133" s="17">
        <v>129</v>
      </c>
      <c r="B133" s="24">
        <v>0</v>
      </c>
      <c r="G133" s="17">
        <v>129</v>
      </c>
      <c r="H133" s="24">
        <v>0</v>
      </c>
      <c r="M133" s="17">
        <v>129</v>
      </c>
      <c r="N133" s="24">
        <v>0</v>
      </c>
      <c r="S133" s="17">
        <v>129</v>
      </c>
      <c r="T133" s="24">
        <v>0</v>
      </c>
    </row>
    <row r="134" spans="1:23" x14ac:dyDescent="0.2">
      <c r="A134" s="17">
        <v>130</v>
      </c>
      <c r="B134" s="24">
        <v>0</v>
      </c>
      <c r="G134" s="17">
        <v>130</v>
      </c>
      <c r="H134" s="24">
        <v>0</v>
      </c>
      <c r="M134" s="17">
        <v>130</v>
      </c>
      <c r="N134" s="24">
        <v>0</v>
      </c>
      <c r="S134" s="17">
        <v>130</v>
      </c>
      <c r="T134" s="24">
        <v>0</v>
      </c>
    </row>
    <row r="135" spans="1:23" x14ac:dyDescent="0.2">
      <c r="A135" s="17">
        <v>131</v>
      </c>
      <c r="B135" s="24">
        <v>0</v>
      </c>
      <c r="G135" s="17">
        <v>131</v>
      </c>
      <c r="H135" s="24">
        <v>0</v>
      </c>
      <c r="M135" s="17">
        <v>131</v>
      </c>
      <c r="N135" s="24">
        <v>0</v>
      </c>
      <c r="S135" s="17">
        <v>131</v>
      </c>
      <c r="T135" s="24">
        <v>0</v>
      </c>
    </row>
    <row r="136" spans="1:23" x14ac:dyDescent="0.2">
      <c r="A136" s="17">
        <v>132</v>
      </c>
      <c r="B136" s="24">
        <v>0</v>
      </c>
      <c r="G136" s="17">
        <v>132</v>
      </c>
      <c r="H136" s="24">
        <v>0</v>
      </c>
      <c r="M136" s="17">
        <v>132</v>
      </c>
      <c r="N136" s="24">
        <v>0</v>
      </c>
      <c r="S136" s="17">
        <v>132</v>
      </c>
      <c r="T136" s="24">
        <v>0</v>
      </c>
    </row>
    <row r="137" spans="1:23" x14ac:dyDescent="0.2">
      <c r="A137" s="17">
        <v>133</v>
      </c>
      <c r="B137" s="24">
        <v>0</v>
      </c>
      <c r="G137" s="17">
        <v>133</v>
      </c>
      <c r="H137" s="24">
        <v>0</v>
      </c>
      <c r="M137" s="17">
        <v>133</v>
      </c>
      <c r="N137" s="24">
        <v>0</v>
      </c>
      <c r="S137" s="17">
        <v>133</v>
      </c>
      <c r="T137" s="24">
        <v>0</v>
      </c>
    </row>
    <row r="138" spans="1:23" x14ac:dyDescent="0.2">
      <c r="A138" s="17">
        <v>134</v>
      </c>
      <c r="B138" s="24">
        <v>0</v>
      </c>
      <c r="G138" s="17">
        <v>134</v>
      </c>
      <c r="H138" s="24">
        <v>0</v>
      </c>
      <c r="M138" s="17">
        <v>134</v>
      </c>
      <c r="N138" s="24">
        <v>0</v>
      </c>
      <c r="S138" s="17">
        <v>134</v>
      </c>
      <c r="T138" s="24">
        <v>0</v>
      </c>
    </row>
    <row r="139" spans="1:23" x14ac:dyDescent="0.2">
      <c r="A139" s="17">
        <v>135</v>
      </c>
      <c r="B139" s="24">
        <v>0</v>
      </c>
      <c r="G139" s="17">
        <v>135</v>
      </c>
      <c r="H139" s="24">
        <v>0</v>
      </c>
      <c r="M139" s="17">
        <v>135</v>
      </c>
      <c r="N139" s="24">
        <v>0</v>
      </c>
      <c r="S139" s="17">
        <v>135</v>
      </c>
      <c r="T139" s="24">
        <v>0</v>
      </c>
    </row>
    <row r="140" spans="1:23" x14ac:dyDescent="0.2">
      <c r="A140" s="17">
        <v>136</v>
      </c>
      <c r="B140" s="25">
        <v>296.625</v>
      </c>
      <c r="C140" s="22"/>
      <c r="E140" s="21"/>
      <c r="F140" s="21"/>
      <c r="G140" s="17">
        <v>136</v>
      </c>
      <c r="H140" s="25">
        <v>522.375</v>
      </c>
      <c r="I140" s="21"/>
      <c r="K140" s="21"/>
      <c r="M140" s="17">
        <v>136</v>
      </c>
      <c r="N140" s="25">
        <v>712.42500000000007</v>
      </c>
      <c r="O140" s="22"/>
      <c r="Q140" s="21"/>
      <c r="S140" s="17">
        <v>136</v>
      </c>
      <c r="T140" s="25">
        <v>926.10000000000014</v>
      </c>
    </row>
    <row r="141" spans="1:23" x14ac:dyDescent="0.2">
      <c r="A141" s="17">
        <v>137</v>
      </c>
      <c r="B141" s="24">
        <v>0</v>
      </c>
      <c r="G141" s="17">
        <v>137</v>
      </c>
      <c r="H141" s="24">
        <v>0</v>
      </c>
      <c r="M141" s="17">
        <v>137</v>
      </c>
      <c r="N141" s="24">
        <v>0</v>
      </c>
      <c r="S141" s="17">
        <v>137</v>
      </c>
      <c r="T141" s="24">
        <v>0</v>
      </c>
    </row>
    <row r="142" spans="1:23" x14ac:dyDescent="0.2">
      <c r="A142" s="17">
        <v>138</v>
      </c>
      <c r="B142" s="24">
        <v>0</v>
      </c>
      <c r="G142" s="17">
        <v>138</v>
      </c>
      <c r="H142" s="24">
        <v>0</v>
      </c>
      <c r="M142" s="17">
        <v>138</v>
      </c>
      <c r="N142" s="24">
        <v>0</v>
      </c>
      <c r="S142" s="17">
        <v>138</v>
      </c>
      <c r="T142" s="24">
        <v>0</v>
      </c>
    </row>
    <row r="143" spans="1:23" x14ac:dyDescent="0.2">
      <c r="A143" s="17">
        <v>139</v>
      </c>
      <c r="B143" s="24">
        <v>0</v>
      </c>
      <c r="G143" s="17">
        <v>139</v>
      </c>
      <c r="H143" s="24">
        <v>0</v>
      </c>
      <c r="M143" s="17">
        <v>139</v>
      </c>
      <c r="N143" s="24">
        <v>0</v>
      </c>
      <c r="S143" s="17">
        <v>139</v>
      </c>
      <c r="T143" s="24">
        <v>0</v>
      </c>
    </row>
    <row r="144" spans="1:23" x14ac:dyDescent="0.2">
      <c r="A144" s="17">
        <v>140</v>
      </c>
      <c r="B144" s="24">
        <v>0</v>
      </c>
      <c r="G144" s="17">
        <v>140</v>
      </c>
      <c r="H144" s="24">
        <v>0</v>
      </c>
      <c r="M144" s="17">
        <v>140</v>
      </c>
      <c r="N144" s="24">
        <v>0</v>
      </c>
      <c r="S144" s="17">
        <v>140</v>
      </c>
      <c r="T144" s="24">
        <v>0</v>
      </c>
    </row>
    <row r="145" spans="1:22" x14ac:dyDescent="0.2">
      <c r="A145" s="17">
        <v>141</v>
      </c>
      <c r="B145" s="24">
        <v>0</v>
      </c>
      <c r="G145" s="17">
        <v>141</v>
      </c>
      <c r="H145" s="24">
        <v>0</v>
      </c>
      <c r="M145" s="17">
        <v>141</v>
      </c>
      <c r="N145" s="24">
        <v>0</v>
      </c>
      <c r="S145" s="17">
        <v>141</v>
      </c>
      <c r="T145" s="24">
        <v>0</v>
      </c>
    </row>
    <row r="146" spans="1:22" x14ac:dyDescent="0.2">
      <c r="A146" s="17">
        <v>142</v>
      </c>
      <c r="B146" s="24">
        <v>0</v>
      </c>
      <c r="G146" s="17">
        <v>142</v>
      </c>
      <c r="H146" s="24">
        <v>0</v>
      </c>
      <c r="M146" s="17">
        <v>142</v>
      </c>
      <c r="N146" s="24">
        <v>0</v>
      </c>
      <c r="S146" s="17">
        <v>142</v>
      </c>
      <c r="T146" s="24">
        <v>0</v>
      </c>
    </row>
    <row r="147" spans="1:22" x14ac:dyDescent="0.2">
      <c r="A147" s="17">
        <v>143</v>
      </c>
      <c r="B147" s="24">
        <v>0</v>
      </c>
      <c r="G147" s="17">
        <v>143</v>
      </c>
      <c r="H147" s="24">
        <v>0</v>
      </c>
      <c r="M147" s="17">
        <v>143</v>
      </c>
      <c r="N147" s="24">
        <v>0</v>
      </c>
      <c r="S147" s="17">
        <v>143</v>
      </c>
      <c r="T147" s="24">
        <v>0</v>
      </c>
    </row>
    <row r="148" spans="1:22" x14ac:dyDescent="0.2">
      <c r="A148" s="22">
        <v>144</v>
      </c>
      <c r="B148" s="25">
        <v>307.125</v>
      </c>
      <c r="C148" s="22"/>
      <c r="G148" s="22">
        <v>144</v>
      </c>
      <c r="H148" s="25">
        <v>543.375</v>
      </c>
      <c r="I148" s="21"/>
      <c r="J148" s="21"/>
      <c r="K148" s="21"/>
      <c r="M148" s="22">
        <v>144</v>
      </c>
      <c r="N148" s="25">
        <v>741.82500000000005</v>
      </c>
      <c r="O148" s="22"/>
      <c r="S148" s="22">
        <v>144</v>
      </c>
      <c r="T148" s="25">
        <v>963.90000000000009</v>
      </c>
      <c r="V148" s="23"/>
    </row>
  </sheetData>
  <mergeCells count="10">
    <mergeCell ref="M2:Q2"/>
    <mergeCell ref="S2:W2"/>
    <mergeCell ref="A1:W1"/>
    <mergeCell ref="Y1:AE1"/>
    <mergeCell ref="M3:Q3"/>
    <mergeCell ref="S3:W3"/>
    <mergeCell ref="G3:K3"/>
    <mergeCell ref="G2:K2"/>
    <mergeCell ref="A3:E3"/>
    <mergeCell ref="A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4"/>
  <sheetViews>
    <sheetView workbookViewId="0"/>
  </sheetViews>
  <sheetFormatPr defaultRowHeight="12.75" x14ac:dyDescent="0.2"/>
  <cols>
    <col min="1" max="1" width="2" bestFit="1" customWidth="1"/>
    <col min="2" max="2" width="11.85546875" bestFit="1" customWidth="1"/>
  </cols>
  <sheetData>
    <row r="1" spans="1:2" x14ac:dyDescent="0.2">
      <c r="B1" s="2" t="s">
        <v>40</v>
      </c>
    </row>
    <row r="2" spans="1:2" x14ac:dyDescent="0.2">
      <c r="A2">
        <v>1</v>
      </c>
      <c r="B2" s="2" t="s">
        <v>4</v>
      </c>
    </row>
    <row r="3" spans="1:2" x14ac:dyDescent="0.2">
      <c r="A3">
        <v>2</v>
      </c>
      <c r="B3" s="2" t="s">
        <v>6</v>
      </c>
    </row>
    <row r="4" spans="1:2" x14ac:dyDescent="0.2">
      <c r="A4">
        <v>3</v>
      </c>
      <c r="B4" s="2" t="s">
        <v>5</v>
      </c>
    </row>
  </sheetData>
  <sheetProtection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D2"/>
  <sheetViews>
    <sheetView workbookViewId="0">
      <selection activeCell="D8" sqref="D8:N8"/>
    </sheetView>
  </sheetViews>
  <sheetFormatPr defaultRowHeight="12.75" x14ac:dyDescent="0.2"/>
  <cols>
    <col min="1" max="1" width="2" bestFit="1" customWidth="1"/>
    <col min="2" max="2" width="14.85546875" bestFit="1" customWidth="1"/>
    <col min="3" max="3" width="24.7109375" bestFit="1" customWidth="1"/>
    <col min="4" max="4" width="13.42578125" bestFit="1" customWidth="1"/>
  </cols>
  <sheetData>
    <row r="1" spans="1:4" s="6" customFormat="1" x14ac:dyDescent="0.2">
      <c r="A1"/>
      <c r="B1" s="2" t="s">
        <v>339</v>
      </c>
      <c r="C1" s="2" t="s">
        <v>340</v>
      </c>
      <c r="D1" s="2" t="s">
        <v>341</v>
      </c>
    </row>
    <row r="2" spans="1:4" s="6" customFormat="1" x14ac:dyDescent="0.2">
      <c r="A2">
        <v>1</v>
      </c>
      <c r="B2" s="2" t="s">
        <v>46</v>
      </c>
      <c r="C2" s="5" t="s">
        <v>21</v>
      </c>
      <c r="D2" s="7">
        <v>6082661002</v>
      </c>
    </row>
  </sheetData>
  <sheetProtection selectLockedCells="1"/>
  <hyperlinks>
    <hyperlink ref="C2" r:id="rId1"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1E0B93099B24D869BB2015315900E" ma:contentTypeVersion="1" ma:contentTypeDescription="Create a new document." ma:contentTypeScope="" ma:versionID="c9aec9c03218392df1e46b310e932f4b">
  <xsd:schema xmlns:xsd="http://www.w3.org/2001/XMLSchema" xmlns:xs="http://www.w3.org/2001/XMLSchema" xmlns:p="http://schemas.microsoft.com/office/2006/metadata/properties" xmlns:ns2="ab79ad19-d8e2-48b1-be82-392087cceb52" targetNamespace="http://schemas.microsoft.com/office/2006/metadata/properties" ma:root="true" ma:fieldsID="b54c2dcb9f92aa850543b248ca6fdb56" ns2:_="">
    <xsd:import namespace="ab79ad19-d8e2-48b1-be82-392087cceb5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79ad19-d8e2-48b1-be82-392087cceb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74A4E7-1903-4271-8EAC-D9DC0A012FCC}"/>
</file>

<file path=customXml/itemProps2.xml><?xml version="1.0" encoding="utf-8"?>
<ds:datastoreItem xmlns:ds="http://schemas.openxmlformats.org/officeDocument/2006/customXml" ds:itemID="{4DD0CB05-FA7F-4896-B8BB-CE036F0263F1}"/>
</file>

<file path=customXml/itemProps3.xml><?xml version="1.0" encoding="utf-8"?>
<ds:datastoreItem xmlns:ds="http://schemas.openxmlformats.org/officeDocument/2006/customXml" ds:itemID="{2D071EF6-0C88-48DA-BC3F-B4493A1C29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Booklet</vt:lpstr>
      <vt:lpstr>HWPaperPriceChart</vt:lpstr>
      <vt:lpstr>AdditionalCharges</vt:lpstr>
      <vt:lpstr>StitchBind</vt:lpstr>
      <vt:lpstr>LKPProof</vt:lpstr>
      <vt:lpstr>LKPSetupRun</vt:lpstr>
      <vt:lpstr>LKPExact</vt:lpstr>
      <vt:lpstr>LKPCurrentCopy</vt:lpstr>
      <vt:lpstr>LKPEnteredBy</vt:lpstr>
      <vt:lpstr>LKPTypeOfPub</vt:lpstr>
      <vt:lpstr>LKPAgency</vt:lpstr>
      <vt:lpstr>LKPContract</vt:lpstr>
      <vt:lpstr>LKPPaperSupplier</vt:lpstr>
      <vt:lpstr>PaperCalculator</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DOA-3077 Class 3 Print Order form</dc:title>
  <dc:creator>State of Wisconsin</dc:creator>
  <cp:lastModifiedBy>Goff, William - DOA</cp:lastModifiedBy>
  <cp:lastPrinted>2017-04-21T17:26:47Z</cp:lastPrinted>
  <dcterms:created xsi:type="dcterms:W3CDTF">2007-11-07T14:40:41Z</dcterms:created>
  <dcterms:modified xsi:type="dcterms:W3CDTF">2018-03-30T13:39:21Z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0x0101007331E0B93099B24D869BB2015315900E</vt:lpwstr>
  </property>
</Properties>
</file>